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さとるっち\ホームページ関連\ホームページ公開\public_html\aboutus\"/>
    </mc:Choice>
  </mc:AlternateContent>
  <xr:revisionPtr revIDLastSave="0" documentId="8_{4849E5E6-6F01-4C20-A274-A81E8084C647}" xr6:coauthVersionLast="46" xr6:coauthVersionMax="46" xr10:uidLastSave="{00000000-0000-0000-0000-000000000000}"/>
  <bookViews>
    <workbookView xWindow="-108" yWindow="-108" windowWidth="23256" windowHeight="12720" tabRatio="681" xr2:uid="{00000000-000D-0000-FFFF-FFFF00000000}"/>
  </bookViews>
  <sheets>
    <sheet name="記入例" sheetId="21" r:id="rId1"/>
    <sheet name="データ入力印刷用注文書" sheetId="22" r:id="rId2"/>
    <sheet name="手書き印刷用注文書" sheetId="20" r:id="rId3"/>
    <sheet name="2021年度小・中学校【新版価格】" sheetId="40" r:id="rId4"/>
    <sheet name="2021年度高等学校【新版価格】" sheetId="41" r:id="rId5"/>
    <sheet name="2020年度小・中学校【旧版価格】" sheetId="39" r:id="rId6"/>
    <sheet name="2020年度高等学校【旧版価格】" sheetId="38" r:id="rId7"/>
    <sheet name="2019年度小・中学校【旧版価格】" sheetId="37" r:id="rId8"/>
    <sheet name="2019年度高等学校【旧版価格】" sheetId="36" r:id="rId9"/>
  </sheets>
  <definedNames>
    <definedName name="_xlnm.Print_Area" localSheetId="8">'2019年度高等学校【旧版価格】'!$A$1:$AE$74</definedName>
    <definedName name="_xlnm.Print_Area" localSheetId="7">'2019年度小・中学校【旧版価格】'!$A$1:$N$62</definedName>
    <definedName name="_xlnm.Print_Area" localSheetId="6">'2020年度高等学校【旧版価格】'!$A$1:$AE$74</definedName>
    <definedName name="_xlnm.Print_Area" localSheetId="5">'2020年度小・中学校【旧版価格】'!$A$1:$N$69</definedName>
    <definedName name="_xlnm.Print_Area" localSheetId="4">'2021年度高等学校【新版価格】'!$A$1:$AE$74</definedName>
    <definedName name="_xlnm.Print_Area" localSheetId="1">データ入力印刷用注文書!$A$1:$M$218</definedName>
    <definedName name="_xlnm.Print_Area" localSheetId="0">記入例!$A$1:$M$218</definedName>
    <definedName name="_xlnm.Print_Area" localSheetId="2">手書き印刷用注文書!$A$1:$M$218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6" i="22" l="1"/>
  <c r="N216" i="22"/>
  <c r="L215" i="22"/>
  <c r="L213" i="22"/>
  <c r="L212" i="22"/>
  <c r="L211" i="22"/>
  <c r="O208" i="22"/>
  <c r="N208" i="22"/>
  <c r="L207" i="22"/>
  <c r="L205" i="22"/>
  <c r="L204" i="22"/>
  <c r="L203" i="22"/>
  <c r="O200" i="22"/>
  <c r="N200" i="22"/>
  <c r="L199" i="22"/>
  <c r="L197" i="22"/>
  <c r="L196" i="22"/>
  <c r="L195" i="22"/>
  <c r="O192" i="22"/>
  <c r="N192" i="22"/>
  <c r="L191" i="22"/>
  <c r="L189" i="22"/>
  <c r="L188" i="22"/>
  <c r="L187" i="22"/>
  <c r="O184" i="22"/>
  <c r="N184" i="22"/>
  <c r="L183" i="22"/>
  <c r="L181" i="22"/>
  <c r="L180" i="22"/>
  <c r="L179" i="22"/>
  <c r="O176" i="22"/>
  <c r="N176" i="22"/>
  <c r="L175" i="22"/>
  <c r="L173" i="22"/>
  <c r="L172" i="22"/>
  <c r="L171" i="22"/>
  <c r="O168" i="22"/>
  <c r="N168" i="22"/>
  <c r="L167" i="22"/>
  <c r="L165" i="22"/>
  <c r="L164" i="22"/>
  <c r="L163" i="22"/>
  <c r="O160" i="22"/>
  <c r="N160" i="22"/>
  <c r="L159" i="22"/>
  <c r="L157" i="22"/>
  <c r="L156" i="22"/>
  <c r="L155" i="22"/>
  <c r="O152" i="22"/>
  <c r="N152" i="22"/>
  <c r="L151" i="22"/>
  <c r="L149" i="22"/>
  <c r="L148" i="22"/>
  <c r="L147" i="22"/>
  <c r="O144" i="22"/>
  <c r="N144" i="22"/>
  <c r="L143" i="22"/>
  <c r="L141" i="22"/>
  <c r="L140" i="22"/>
  <c r="L139" i="22"/>
  <c r="O136" i="22"/>
  <c r="N136" i="22"/>
  <c r="L135" i="22"/>
  <c r="L133" i="22"/>
  <c r="L132" i="22"/>
  <c r="L131" i="22"/>
  <c r="O128" i="22"/>
  <c r="N128" i="22"/>
  <c r="L127" i="22"/>
  <c r="L125" i="22"/>
  <c r="L124" i="22"/>
  <c r="L123" i="22"/>
  <c r="O120" i="22"/>
  <c r="N120" i="22"/>
  <c r="L119" i="22"/>
  <c r="L117" i="22"/>
  <c r="L116" i="22"/>
  <c r="L115" i="22"/>
  <c r="O112" i="22"/>
  <c r="N112" i="22"/>
  <c r="L111" i="22"/>
  <c r="L109" i="22"/>
  <c r="L108" i="22"/>
  <c r="L107" i="22"/>
  <c r="O104" i="22"/>
  <c r="N104" i="22"/>
  <c r="L103" i="22"/>
  <c r="L101" i="22"/>
  <c r="L100" i="22"/>
  <c r="L99" i="22"/>
  <c r="O96" i="22"/>
  <c r="N96" i="22"/>
  <c r="L95" i="22"/>
  <c r="L93" i="22"/>
  <c r="L92" i="22"/>
  <c r="L91" i="22"/>
  <c r="O88" i="22"/>
  <c r="N88" i="22"/>
  <c r="L87" i="22"/>
  <c r="L85" i="22"/>
  <c r="L84" i="22"/>
  <c r="L83" i="22"/>
  <c r="O80" i="22"/>
  <c r="N80" i="22"/>
  <c r="N79" i="22"/>
  <c r="L79" i="22"/>
  <c r="L77" i="22"/>
  <c r="L76" i="22"/>
  <c r="L75" i="22"/>
  <c r="O72" i="22"/>
  <c r="N72" i="22"/>
  <c r="L71" i="22"/>
  <c r="L69" i="22"/>
  <c r="L68" i="22"/>
  <c r="L67" i="22"/>
  <c r="O64" i="22"/>
  <c r="N64" i="22"/>
  <c r="L63" i="22"/>
  <c r="L61" i="22"/>
  <c r="L60" i="22"/>
  <c r="L59" i="22"/>
  <c r="O56" i="22"/>
  <c r="N56" i="22"/>
  <c r="L55" i="22"/>
  <c r="L53" i="22"/>
  <c r="L52" i="22"/>
  <c r="L51" i="22"/>
  <c r="O48" i="22"/>
  <c r="N48" i="22"/>
  <c r="L47" i="22"/>
  <c r="L45" i="22"/>
  <c r="L44" i="22"/>
  <c r="L43" i="22"/>
  <c r="O40" i="22"/>
  <c r="N40" i="22"/>
  <c r="L39" i="22"/>
  <c r="L37" i="22"/>
  <c r="L36" i="22"/>
  <c r="L35" i="22"/>
  <c r="O32" i="22"/>
  <c r="M25" i="22" s="1"/>
  <c r="N32" i="22"/>
  <c r="L31" i="22"/>
  <c r="L29" i="22"/>
  <c r="L28" i="22"/>
  <c r="L27" i="22"/>
  <c r="L207" i="21"/>
  <c r="L199" i="21"/>
  <c r="L191" i="21"/>
  <c r="L183" i="21"/>
  <c r="L175" i="21"/>
  <c r="L167" i="21"/>
  <c r="L159" i="21"/>
  <c r="L151" i="21"/>
  <c r="L143" i="21"/>
  <c r="L135" i="21"/>
  <c r="L127" i="21"/>
  <c r="L119" i="21"/>
  <c r="L111" i="21"/>
  <c r="L103" i="21"/>
  <c r="L95" i="21"/>
  <c r="L87" i="21"/>
  <c r="L79" i="21"/>
  <c r="L71" i="21"/>
  <c r="L63" i="21"/>
  <c r="L55" i="21"/>
  <c r="L47" i="21"/>
  <c r="L39" i="21"/>
  <c r="L215" i="21"/>
  <c r="L31" i="21"/>
  <c r="L213" i="21"/>
  <c r="L205" i="21"/>
  <c r="L197" i="21"/>
  <c r="L189" i="21"/>
  <c r="L181" i="21"/>
  <c r="L173" i="21"/>
  <c r="L165" i="21"/>
  <c r="L157" i="21"/>
  <c r="L149" i="21"/>
  <c r="L141" i="21"/>
  <c r="L133" i="21"/>
  <c r="L125" i="21"/>
  <c r="L117" i="21"/>
  <c r="L109" i="21"/>
  <c r="L101" i="21"/>
  <c r="L93" i="21"/>
  <c r="L85" i="21"/>
  <c r="L77" i="21"/>
  <c r="L69" i="21"/>
  <c r="L61" i="21"/>
  <c r="L53" i="21"/>
  <c r="L45" i="21"/>
  <c r="L37" i="21"/>
  <c r="L29" i="21"/>
  <c r="N32" i="21"/>
  <c r="N40" i="21"/>
  <c r="M22" i="21" s="1"/>
  <c r="M24" i="21" s="1"/>
  <c r="O32" i="21"/>
  <c r="O40" i="21"/>
  <c r="L27" i="21"/>
  <c r="L28" i="21"/>
  <c r="L35" i="21"/>
  <c r="L36" i="21"/>
  <c r="L43" i="21"/>
  <c r="L44" i="21"/>
  <c r="N48" i="21"/>
  <c r="O48" i="21"/>
  <c r="L51" i="21"/>
  <c r="L52" i="21"/>
  <c r="N56" i="21"/>
  <c r="O56" i="21"/>
  <c r="L59" i="21"/>
  <c r="L60" i="21"/>
  <c r="N64" i="21"/>
  <c r="O64" i="21"/>
  <c r="L67" i="21"/>
  <c r="L68" i="21"/>
  <c r="N72" i="21"/>
  <c r="O72" i="21"/>
  <c r="L75" i="21"/>
  <c r="L76" i="21"/>
  <c r="N79" i="21"/>
  <c r="N80" i="21"/>
  <c r="O80" i="21"/>
  <c r="L83" i="21"/>
  <c r="L84" i="21"/>
  <c r="N88" i="21"/>
  <c r="O88" i="21"/>
  <c r="L91" i="21"/>
  <c r="L92" i="21"/>
  <c r="N96" i="21"/>
  <c r="O96" i="21"/>
  <c r="L99" i="21"/>
  <c r="L100" i="21"/>
  <c r="N104" i="21"/>
  <c r="O104" i="21"/>
  <c r="L107" i="21"/>
  <c r="L108" i="21"/>
  <c r="N112" i="21"/>
  <c r="O112" i="21"/>
  <c r="L115" i="21"/>
  <c r="L116" i="21"/>
  <c r="N120" i="21"/>
  <c r="O120" i="21"/>
  <c r="L123" i="21"/>
  <c r="L124" i="21"/>
  <c r="N128" i="21"/>
  <c r="O128" i="21"/>
  <c r="L131" i="21"/>
  <c r="L132" i="21"/>
  <c r="N136" i="21"/>
  <c r="O136" i="21"/>
  <c r="L139" i="21"/>
  <c r="L140" i="21"/>
  <c r="N144" i="21"/>
  <c r="O144" i="21"/>
  <c r="L147" i="21"/>
  <c r="L148" i="21"/>
  <c r="N152" i="21"/>
  <c r="O152" i="21"/>
  <c r="L155" i="21"/>
  <c r="L156" i="21"/>
  <c r="N160" i="21"/>
  <c r="O160" i="21"/>
  <c r="L163" i="21"/>
  <c r="L164" i="21"/>
  <c r="N168" i="21"/>
  <c r="O168" i="21"/>
  <c r="L171" i="21"/>
  <c r="L172" i="21"/>
  <c r="N176" i="21"/>
  <c r="O176" i="21"/>
  <c r="L179" i="21"/>
  <c r="L180" i="21"/>
  <c r="N184" i="21"/>
  <c r="O184" i="21"/>
  <c r="L187" i="21"/>
  <c r="L188" i="21"/>
  <c r="N192" i="21"/>
  <c r="O192" i="21"/>
  <c r="L195" i="21"/>
  <c r="L196" i="21"/>
  <c r="N200" i="21"/>
  <c r="O200" i="21"/>
  <c r="L203" i="21"/>
  <c r="L204" i="21"/>
  <c r="N208" i="21"/>
  <c r="O208" i="21"/>
  <c r="L211" i="21"/>
  <c r="L212" i="21"/>
  <c r="N216" i="21"/>
  <c r="O216" i="21"/>
  <c r="L172" i="20"/>
  <c r="L212" i="20"/>
  <c r="L211" i="20"/>
  <c r="L204" i="20"/>
  <c r="L203" i="20"/>
  <c r="L196" i="20"/>
  <c r="L195" i="20"/>
  <c r="L188" i="20"/>
  <c r="L187" i="20"/>
  <c r="L180" i="20"/>
  <c r="L164" i="20"/>
  <c r="L156" i="20"/>
  <c r="L148" i="20"/>
  <c r="L140" i="20"/>
  <c r="L132" i="20"/>
  <c r="L124" i="20"/>
  <c r="L116" i="20"/>
  <c r="L108" i="20"/>
  <c r="O216" i="20"/>
  <c r="N216" i="20"/>
  <c r="O208" i="20"/>
  <c r="N208" i="20"/>
  <c r="O200" i="20"/>
  <c r="N200" i="20"/>
  <c r="O192" i="20"/>
  <c r="N192" i="20"/>
  <c r="L100" i="20"/>
  <c r="L92" i="20"/>
  <c r="L84" i="20"/>
  <c r="L76" i="20"/>
  <c r="L68" i="20"/>
  <c r="L60" i="20"/>
  <c r="L52" i="20"/>
  <c r="L44" i="20"/>
  <c r="L36" i="20"/>
  <c r="L179" i="20"/>
  <c r="L171" i="20"/>
  <c r="L163" i="20"/>
  <c r="L155" i="20"/>
  <c r="L147" i="20"/>
  <c r="L139" i="20"/>
  <c r="L131" i="20"/>
  <c r="L123" i="20"/>
  <c r="L115" i="20"/>
  <c r="L107" i="20"/>
  <c r="L99" i="20"/>
  <c r="L91" i="20"/>
  <c r="L83" i="20"/>
  <c r="L75" i="20"/>
  <c r="L67" i="20"/>
  <c r="L59" i="20"/>
  <c r="L51" i="20"/>
  <c r="L43" i="20"/>
  <c r="L35" i="20"/>
  <c r="O184" i="20"/>
  <c r="O176" i="20"/>
  <c r="O168" i="20"/>
  <c r="O160" i="20"/>
  <c r="O152" i="20"/>
  <c r="O144" i="20"/>
  <c r="O136" i="20"/>
  <c r="O128" i="20"/>
  <c r="O120" i="20"/>
  <c r="O112" i="20"/>
  <c r="O104" i="20"/>
  <c r="O96" i="20"/>
  <c r="O88" i="20"/>
  <c r="O80" i="20"/>
  <c r="O72" i="20"/>
  <c r="O64" i="20"/>
  <c r="O56" i="20"/>
  <c r="O48" i="20"/>
  <c r="O40" i="20"/>
  <c r="O32" i="20"/>
  <c r="N184" i="20"/>
  <c r="N176" i="20"/>
  <c r="N168" i="20"/>
  <c r="N160" i="20"/>
  <c r="N152" i="20"/>
  <c r="N144" i="20"/>
  <c r="N136" i="20"/>
  <c r="N128" i="20"/>
  <c r="N120" i="20"/>
  <c r="N112" i="20"/>
  <c r="N104" i="20"/>
  <c r="N96" i="20"/>
  <c r="N88" i="20"/>
  <c r="N80" i="20"/>
  <c r="N79" i="20"/>
  <c r="N72" i="20"/>
  <c r="N64" i="20"/>
  <c r="N56" i="20"/>
  <c r="N48" i="20"/>
  <c r="N40" i="20"/>
  <c r="N32" i="20"/>
  <c r="L27" i="20"/>
  <c r="L28" i="20"/>
  <c r="M22" i="20" l="1"/>
  <c r="M22" i="22"/>
  <c r="M24" i="22" s="1"/>
  <c r="M25" i="21"/>
</calcChain>
</file>

<file path=xl/sharedStrings.xml><?xml version="1.0" encoding="utf-8"?>
<sst xmlns="http://schemas.openxmlformats.org/spreadsheetml/2006/main" count="3093" uniqueCount="500">
  <si>
    <t>東京都大田区南千束１－１２－４</t>
    <rPh sb="0" eb="15">
      <t>ト</t>
    </rPh>
    <phoneticPr fontId="2"/>
  </si>
  <si>
    <t>定価</t>
    <rPh sb="0" eb="2">
      <t>テイカ</t>
    </rPh>
    <phoneticPr fontId="2"/>
  </si>
  <si>
    <t>ご注文者名</t>
    <rPh sb="1" eb="3">
      <t>チュウモン</t>
    </rPh>
    <rPh sb="3" eb="4">
      <t>シャ</t>
    </rPh>
    <rPh sb="4" eb="5">
      <t>メイ</t>
    </rPh>
    <phoneticPr fontId="2"/>
  </si>
  <si>
    <t>漢字</t>
    <rPh sb="0" eb="2">
      <t>カンジ</t>
    </rPh>
    <phoneticPr fontId="2"/>
  </si>
  <si>
    <t>東京書籍</t>
    <rPh sb="0" eb="4">
      <t>２</t>
    </rPh>
    <phoneticPr fontId="2"/>
  </si>
  <si>
    <t>*</t>
  </si>
  <si>
    <t>小学校</t>
    <rPh sb="0" eb="3">
      <t>ショウガッコウ</t>
    </rPh>
    <phoneticPr fontId="2"/>
  </si>
  <si>
    <t>上　　巻 （通年用）</t>
    <rPh sb="0" eb="1">
      <t>ウエ</t>
    </rPh>
    <rPh sb="3" eb="4">
      <t>カン</t>
    </rPh>
    <rPh sb="6" eb="8">
      <t>ツウネン</t>
    </rPh>
    <rPh sb="8" eb="9">
      <t>ヨウ</t>
    </rPh>
    <phoneticPr fontId="2"/>
  </si>
  <si>
    <t>下　　巻</t>
    <rPh sb="0" eb="1">
      <t>シタ</t>
    </rPh>
    <rPh sb="3" eb="4">
      <t>カン</t>
    </rPh>
    <phoneticPr fontId="2"/>
  </si>
  <si>
    <t>国　語</t>
    <rPh sb="0" eb="1">
      <t>クニ</t>
    </rPh>
    <rPh sb="2" eb="3">
      <t>ゴ</t>
    </rPh>
    <phoneticPr fontId="2"/>
  </si>
  <si>
    <t>東書</t>
    <rPh sb="0" eb="2">
      <t>2</t>
    </rPh>
    <phoneticPr fontId="2"/>
  </si>
  <si>
    <t>学図</t>
    <rPh sb="0" eb="2">
      <t>11</t>
    </rPh>
    <phoneticPr fontId="2"/>
  </si>
  <si>
    <t>教出</t>
    <rPh sb="0" eb="2">
      <t>17</t>
    </rPh>
    <phoneticPr fontId="2"/>
  </si>
  <si>
    <t>光村</t>
    <rPh sb="0" eb="2">
      <t>38</t>
    </rPh>
    <phoneticPr fontId="2"/>
  </si>
  <si>
    <t>社　会</t>
    <rPh sb="0" eb="1">
      <t>シャ</t>
    </rPh>
    <rPh sb="2" eb="3">
      <t>カイ</t>
    </rPh>
    <phoneticPr fontId="2"/>
  </si>
  <si>
    <t>日文</t>
    <rPh sb="0" eb="2">
      <t>116</t>
    </rPh>
    <phoneticPr fontId="2"/>
  </si>
  <si>
    <t>算　数</t>
    <rPh sb="0" eb="1">
      <t>ザン</t>
    </rPh>
    <rPh sb="2" eb="3">
      <t>カズ</t>
    </rPh>
    <phoneticPr fontId="2"/>
  </si>
  <si>
    <t>大日本</t>
    <rPh sb="0" eb="3">
      <t>4</t>
    </rPh>
    <phoneticPr fontId="2"/>
  </si>
  <si>
    <t>啓林館</t>
    <rPh sb="0" eb="3">
      <t>61</t>
    </rPh>
    <phoneticPr fontId="2"/>
  </si>
  <si>
    <t>理　科</t>
    <rPh sb="0" eb="1">
      <t>リ</t>
    </rPh>
    <rPh sb="2" eb="3">
      <t>カ</t>
    </rPh>
    <phoneticPr fontId="2"/>
  </si>
  <si>
    <t>信教</t>
    <rPh sb="0" eb="2">
      <t>26</t>
    </rPh>
    <phoneticPr fontId="2"/>
  </si>
  <si>
    <t>下記除く</t>
    <rPh sb="0" eb="2">
      <t>カキ</t>
    </rPh>
    <rPh sb="2" eb="3">
      <t>ノゾ</t>
    </rPh>
    <phoneticPr fontId="2"/>
  </si>
  <si>
    <t>東書</t>
    <rPh sb="0" eb="2">
      <t>２</t>
    </rPh>
    <phoneticPr fontId="2"/>
  </si>
  <si>
    <t>家　庭</t>
    <rPh sb="0" eb="1">
      <t>イエ</t>
    </rPh>
    <rPh sb="2" eb="3">
      <t>ニワ</t>
    </rPh>
    <phoneticPr fontId="2"/>
  </si>
  <si>
    <t>保　健</t>
    <rPh sb="0" eb="1">
      <t>タモツ</t>
    </rPh>
    <rPh sb="2" eb="3">
      <t>ケン</t>
    </rPh>
    <phoneticPr fontId="2"/>
  </si>
  <si>
    <t>言語指導</t>
    <rPh sb="0" eb="2">
      <t>ゲンゴ</t>
    </rPh>
    <rPh sb="2" eb="4">
      <t>シドウ</t>
    </rPh>
    <phoneticPr fontId="2"/>
  </si>
  <si>
    <t>ろう音楽</t>
    <rPh sb="2" eb="4">
      <t>オンガク</t>
    </rPh>
    <phoneticPr fontId="2"/>
  </si>
  <si>
    <t>☆  　本</t>
    <rPh sb="4" eb="5">
      <t>ホン</t>
    </rPh>
    <phoneticPr fontId="2"/>
  </si>
  <si>
    <t>中学校</t>
    <rPh sb="0" eb="3">
      <t>チ</t>
    </rPh>
    <phoneticPr fontId="2"/>
  </si>
  <si>
    <t>音　楽</t>
    <rPh sb="0" eb="1">
      <t>オト</t>
    </rPh>
    <rPh sb="2" eb="3">
      <t>ラク</t>
    </rPh>
    <phoneticPr fontId="2"/>
  </si>
  <si>
    <t>技術編</t>
    <rPh sb="0" eb="2">
      <t>ギジュツ</t>
    </rPh>
    <rPh sb="2" eb="3">
      <t>ヘン</t>
    </rPh>
    <phoneticPr fontId="2"/>
  </si>
  <si>
    <t>家庭編</t>
    <rPh sb="0" eb="2">
      <t>カテイ</t>
    </rPh>
    <rPh sb="2" eb="3">
      <t>ヘン</t>
    </rPh>
    <phoneticPr fontId="2"/>
  </si>
  <si>
    <t>☆☆☆☆本</t>
    <rPh sb="4" eb="5">
      <t>ホン</t>
    </rPh>
    <phoneticPr fontId="2"/>
  </si>
  <si>
    <t>数　学</t>
    <rPh sb="0" eb="1">
      <t>カズ</t>
    </rPh>
    <rPh sb="2" eb="3">
      <t>ガク</t>
    </rPh>
    <phoneticPr fontId="2"/>
  </si>
  <si>
    <t>中学言語編</t>
    <rPh sb="0" eb="2">
      <t>チュウガク</t>
    </rPh>
    <rPh sb="2" eb="4">
      <t>ゲンゴ</t>
    </rPh>
    <rPh sb="4" eb="5">
      <t>ヘン</t>
    </rPh>
    <phoneticPr fontId="2"/>
  </si>
  <si>
    <t>科目／発行者</t>
    <rPh sb="0" eb="2">
      <t>カモク</t>
    </rPh>
    <rPh sb="3" eb="6">
      <t>ハッコウシャ</t>
    </rPh>
    <phoneticPr fontId="2"/>
  </si>
  <si>
    <t>教番／定価</t>
    <rPh sb="0" eb="1">
      <t>キョウ</t>
    </rPh>
    <rPh sb="1" eb="2">
      <t>バン</t>
    </rPh>
    <rPh sb="3" eb="5">
      <t>テイカ</t>
    </rPh>
    <phoneticPr fontId="2"/>
  </si>
  <si>
    <t>造園計画</t>
    <rPh sb="0" eb="2">
      <t>ゾウエン</t>
    </rPh>
    <rPh sb="2" eb="4">
      <t>ケイカク</t>
    </rPh>
    <phoneticPr fontId="2"/>
  </si>
  <si>
    <t>衛生・防災設備</t>
    <rPh sb="0" eb="2">
      <t>エイセイ</t>
    </rPh>
    <rPh sb="3" eb="5">
      <t>ボウサイ</t>
    </rPh>
    <rPh sb="5" eb="7">
      <t>セツビ</t>
    </rPh>
    <phoneticPr fontId="2"/>
  </si>
  <si>
    <t>造園技術</t>
    <rPh sb="0" eb="2">
      <t>ゾウエン</t>
    </rPh>
    <rPh sb="2" eb="4">
      <t>ギジュツ</t>
    </rPh>
    <phoneticPr fontId="2"/>
  </si>
  <si>
    <t>材料製造技術</t>
    <rPh sb="0" eb="2">
      <t>ザイリョウ</t>
    </rPh>
    <rPh sb="2" eb="4">
      <t>セイゾウ</t>
    </rPh>
    <rPh sb="4" eb="6">
      <t>ギジュツ</t>
    </rPh>
    <phoneticPr fontId="2"/>
  </si>
  <si>
    <t>国語総合</t>
    <rPh sb="0" eb="2">
      <t>コクゴ</t>
    </rPh>
    <rPh sb="2" eb="4">
      <t>ソウゴウ</t>
    </rPh>
    <phoneticPr fontId="2"/>
  </si>
  <si>
    <t>下記を除く</t>
    <rPh sb="0" eb="2">
      <t>カキ</t>
    </rPh>
    <rPh sb="3" eb="4">
      <t>ノゾ</t>
    </rPh>
    <phoneticPr fontId="2"/>
  </si>
  <si>
    <t>（工　業）</t>
    <rPh sb="1" eb="2">
      <t>コウ</t>
    </rPh>
    <rPh sb="3" eb="4">
      <t>ギョウ</t>
    </rPh>
    <phoneticPr fontId="2"/>
  </si>
  <si>
    <t>工業材料</t>
    <rPh sb="0" eb="2">
      <t>コウギョウ</t>
    </rPh>
    <rPh sb="2" eb="4">
      <t>ザイリョウ</t>
    </rPh>
    <phoneticPr fontId="2"/>
  </si>
  <si>
    <t>工業技術基礎</t>
    <rPh sb="0" eb="2">
      <t>コウギョウ</t>
    </rPh>
    <rPh sb="2" eb="4">
      <t>ギジュツ</t>
    </rPh>
    <rPh sb="4" eb="6">
      <t>キソ</t>
    </rPh>
    <phoneticPr fontId="2"/>
  </si>
  <si>
    <t>材料加工</t>
    <rPh sb="0" eb="2">
      <t>ザイリョウ</t>
    </rPh>
    <rPh sb="2" eb="4">
      <t>カコウ</t>
    </rPh>
    <phoneticPr fontId="2"/>
  </si>
  <si>
    <t>筑摩</t>
    <rPh sb="0" eb="2">
      <t>143</t>
    </rPh>
    <phoneticPr fontId="2"/>
  </si>
  <si>
    <t>機械製図</t>
    <rPh sb="0" eb="2">
      <t>キカイ</t>
    </rPh>
    <rPh sb="2" eb="4">
      <t>セイズ</t>
    </rPh>
    <phoneticPr fontId="2"/>
  </si>
  <si>
    <t>セラミック工業</t>
    <rPh sb="5" eb="7">
      <t>コウギョウ</t>
    </rPh>
    <phoneticPr fontId="2"/>
  </si>
  <si>
    <t>第一</t>
    <rPh sb="0" eb="2">
      <t>１８３</t>
    </rPh>
    <phoneticPr fontId="2"/>
  </si>
  <si>
    <t>電気製図</t>
    <rPh sb="0" eb="2">
      <t>デンキ</t>
    </rPh>
    <rPh sb="2" eb="4">
      <t>セイズ</t>
    </rPh>
    <phoneticPr fontId="2"/>
  </si>
  <si>
    <t>染織デザイン</t>
    <rPh sb="0" eb="2">
      <t>センショク</t>
    </rPh>
    <phoneticPr fontId="2"/>
  </si>
  <si>
    <t>桐原</t>
    <rPh sb="0" eb="2">
      <t>212</t>
    </rPh>
    <phoneticPr fontId="2"/>
  </si>
  <si>
    <t>電子製図</t>
    <rPh sb="0" eb="2">
      <t>デンシ</t>
    </rPh>
    <rPh sb="2" eb="4">
      <t>セイズ</t>
    </rPh>
    <phoneticPr fontId="2"/>
  </si>
  <si>
    <t>インテリア計画</t>
    <rPh sb="5" eb="7">
      <t>ケイカク</t>
    </rPh>
    <phoneticPr fontId="2"/>
  </si>
  <si>
    <t>建築設計製図</t>
    <rPh sb="0" eb="2">
      <t>ケンチク</t>
    </rPh>
    <rPh sb="2" eb="4">
      <t>セッケイ</t>
    </rPh>
    <rPh sb="4" eb="6">
      <t>セイズ</t>
    </rPh>
    <phoneticPr fontId="2"/>
  </si>
  <si>
    <t>インテリア装備</t>
    <rPh sb="5" eb="7">
      <t>ソウビ</t>
    </rPh>
    <phoneticPr fontId="2"/>
  </si>
  <si>
    <t>土木製図</t>
    <rPh sb="0" eb="2">
      <t>ドボク</t>
    </rPh>
    <rPh sb="2" eb="4">
      <t>セイズ</t>
    </rPh>
    <phoneticPr fontId="2"/>
  </si>
  <si>
    <t>インテリアエレメント生産</t>
    <rPh sb="10" eb="12">
      <t>セイサン</t>
    </rPh>
    <phoneticPr fontId="2"/>
  </si>
  <si>
    <t>製図</t>
    <rPh sb="0" eb="2">
      <t>セイズ</t>
    </rPh>
    <phoneticPr fontId="2"/>
  </si>
  <si>
    <t>デザイン史</t>
    <rPh sb="4" eb="5">
      <t>シ</t>
    </rPh>
    <phoneticPr fontId="2"/>
  </si>
  <si>
    <t>家庭基礎</t>
    <rPh sb="0" eb="2">
      <t>カテイ</t>
    </rPh>
    <rPh sb="2" eb="4">
      <t>キソ</t>
    </rPh>
    <phoneticPr fontId="2"/>
  </si>
  <si>
    <t>工業数理基礎</t>
    <rPh sb="0" eb="2">
      <t>コウギョウ</t>
    </rPh>
    <rPh sb="2" eb="4">
      <t>スウリ</t>
    </rPh>
    <rPh sb="4" eb="6">
      <t>キソ</t>
    </rPh>
    <phoneticPr fontId="2"/>
  </si>
  <si>
    <t>デザイン技術</t>
    <rPh sb="4" eb="6">
      <t>ギジュツ</t>
    </rPh>
    <phoneticPr fontId="2"/>
  </si>
  <si>
    <t>教出</t>
    <rPh sb="0" eb="2">
      <t>１７</t>
    </rPh>
    <phoneticPr fontId="2"/>
  </si>
  <si>
    <t>家庭総合</t>
    <rPh sb="0" eb="2">
      <t>カテイ</t>
    </rPh>
    <rPh sb="2" eb="4">
      <t>ソウゴウ</t>
    </rPh>
    <phoneticPr fontId="2"/>
  </si>
  <si>
    <t>情報技術基礎</t>
    <rPh sb="0" eb="2">
      <t>ジョウホウ</t>
    </rPh>
    <rPh sb="2" eb="4">
      <t>ギジュツ</t>
    </rPh>
    <rPh sb="4" eb="6">
      <t>キソ</t>
    </rPh>
    <phoneticPr fontId="2"/>
  </si>
  <si>
    <t>デザイン材料</t>
    <rPh sb="4" eb="6">
      <t>ザイリョウ</t>
    </rPh>
    <phoneticPr fontId="2"/>
  </si>
  <si>
    <t>生産システム技術</t>
    <rPh sb="0" eb="2">
      <t>セイサン</t>
    </rPh>
    <rPh sb="6" eb="8">
      <t>ギジュツ</t>
    </rPh>
    <phoneticPr fontId="2"/>
  </si>
  <si>
    <t>（商　業）</t>
    <rPh sb="1" eb="2">
      <t>ショウ</t>
    </rPh>
    <rPh sb="3" eb="4">
      <t>ギョウ</t>
    </rPh>
    <phoneticPr fontId="2"/>
  </si>
  <si>
    <t>数研</t>
    <rPh sb="0" eb="2">
      <t>１０４</t>
    </rPh>
    <phoneticPr fontId="2"/>
  </si>
  <si>
    <t>機械工作</t>
    <rPh sb="0" eb="2">
      <t>キカイ</t>
    </rPh>
    <rPh sb="2" eb="4">
      <t>コウサク</t>
    </rPh>
    <phoneticPr fontId="2"/>
  </si>
  <si>
    <t>ビジネス基礎</t>
    <rPh sb="4" eb="6">
      <t>キソ</t>
    </rPh>
    <phoneticPr fontId="2"/>
  </si>
  <si>
    <t>筑摩</t>
    <rPh sb="0" eb="2">
      <t>１４３</t>
    </rPh>
    <phoneticPr fontId="2"/>
  </si>
  <si>
    <t>実教</t>
    <rPh sb="0" eb="2">
      <t>7</t>
    </rPh>
    <phoneticPr fontId="2"/>
  </si>
  <si>
    <t>機械設計</t>
    <rPh sb="0" eb="2">
      <t>キカイ</t>
    </rPh>
    <rPh sb="2" eb="4">
      <t>セッケイ</t>
    </rPh>
    <phoneticPr fontId="2"/>
  </si>
  <si>
    <t>桐原</t>
    <rPh sb="0" eb="2">
      <t>２１２</t>
    </rPh>
    <phoneticPr fontId="2"/>
  </si>
  <si>
    <t>原動機</t>
    <rPh sb="0" eb="3">
      <t>ゲンドウキ</t>
    </rPh>
    <phoneticPr fontId="2"/>
  </si>
  <si>
    <t>（社　会）</t>
    <rPh sb="1" eb="2">
      <t>シャ</t>
    </rPh>
    <rPh sb="3" eb="4">
      <t>カイ</t>
    </rPh>
    <phoneticPr fontId="2"/>
  </si>
  <si>
    <t>電子機械</t>
    <rPh sb="0" eb="2">
      <t>デンシ</t>
    </rPh>
    <rPh sb="2" eb="4">
      <t>キカイ</t>
    </rPh>
    <phoneticPr fontId="2"/>
  </si>
  <si>
    <t>経済活動と法</t>
    <rPh sb="0" eb="2">
      <t>ケイザイ</t>
    </rPh>
    <rPh sb="2" eb="4">
      <t>カツドウ</t>
    </rPh>
    <rPh sb="5" eb="6">
      <t>ホウ</t>
    </rPh>
    <phoneticPr fontId="2"/>
  </si>
  <si>
    <t>世界史</t>
    <rPh sb="0" eb="3">
      <t>セカイシ</t>
    </rPh>
    <phoneticPr fontId="2"/>
  </si>
  <si>
    <t>電子機械応用</t>
    <rPh sb="0" eb="2">
      <t>デンシ</t>
    </rPh>
    <rPh sb="2" eb="4">
      <t>キカイ</t>
    </rPh>
    <rPh sb="4" eb="6">
      <t>オウヨウ</t>
    </rPh>
    <phoneticPr fontId="2"/>
  </si>
  <si>
    <t>消費生活</t>
    <rPh sb="0" eb="2">
      <t>ショウヒ</t>
    </rPh>
    <rPh sb="2" eb="4">
      <t>セイカツ</t>
    </rPh>
    <phoneticPr fontId="2"/>
  </si>
  <si>
    <t>自動車工学</t>
    <rPh sb="0" eb="3">
      <t>ジドウシャ</t>
    </rPh>
    <rPh sb="3" eb="5">
      <t>コウガク</t>
    </rPh>
    <phoneticPr fontId="2"/>
  </si>
  <si>
    <t>簿記</t>
    <rPh sb="0" eb="2">
      <t>ボキ</t>
    </rPh>
    <phoneticPr fontId="2"/>
  </si>
  <si>
    <t>日本史</t>
    <rPh sb="0" eb="3">
      <t>ニホンシ</t>
    </rPh>
    <phoneticPr fontId="2"/>
  </si>
  <si>
    <t>自動車整備</t>
    <rPh sb="0" eb="3">
      <t>ジドウシャ</t>
    </rPh>
    <rPh sb="3" eb="5">
      <t>セイビ</t>
    </rPh>
    <phoneticPr fontId="2"/>
  </si>
  <si>
    <t>服飾文化</t>
    <rPh sb="0" eb="2">
      <t>フクショク</t>
    </rPh>
    <rPh sb="2" eb="4">
      <t>ブンカ</t>
    </rPh>
    <phoneticPr fontId="2"/>
  </si>
  <si>
    <t>電気基礎</t>
    <rPh sb="0" eb="2">
      <t>デンキ</t>
    </rPh>
    <rPh sb="2" eb="4">
      <t>キソ</t>
    </rPh>
    <phoneticPr fontId="2"/>
  </si>
  <si>
    <t>原価計算</t>
    <rPh sb="0" eb="2">
      <t>ゲンカ</t>
    </rPh>
    <rPh sb="2" eb="4">
      <t>ケイサン</t>
    </rPh>
    <phoneticPr fontId="2"/>
  </si>
  <si>
    <t>地理</t>
    <rPh sb="0" eb="2">
      <t>チリ</t>
    </rPh>
    <phoneticPr fontId="2"/>
  </si>
  <si>
    <t>（情　報）</t>
    <rPh sb="1" eb="2">
      <t>ジョウ</t>
    </rPh>
    <rPh sb="3" eb="4">
      <t>ホウ</t>
    </rPh>
    <phoneticPr fontId="2"/>
  </si>
  <si>
    <t>情報処理</t>
    <rPh sb="0" eb="2">
      <t>ジョウホウ</t>
    </rPh>
    <rPh sb="2" eb="4">
      <t>ショリ</t>
    </rPh>
    <phoneticPr fontId="2"/>
  </si>
  <si>
    <t>地図</t>
    <rPh sb="0" eb="2">
      <t>チズ</t>
    </rPh>
    <phoneticPr fontId="2"/>
  </si>
  <si>
    <t>上-</t>
    <rPh sb="0" eb="1">
      <t>ウエ</t>
    </rPh>
    <phoneticPr fontId="2"/>
  </si>
  <si>
    <t>下-</t>
    <rPh sb="0" eb="1">
      <t>シタ</t>
    </rPh>
    <phoneticPr fontId="2"/>
  </si>
  <si>
    <t>ビジネス情報</t>
    <rPh sb="4" eb="6">
      <t>ジョウホウ</t>
    </rPh>
    <phoneticPr fontId="2"/>
  </si>
  <si>
    <t>現代社会</t>
    <rPh sb="0" eb="4">
      <t>ゲ</t>
    </rPh>
    <phoneticPr fontId="2"/>
  </si>
  <si>
    <t>電気機器</t>
    <rPh sb="0" eb="2">
      <t>デンキ</t>
    </rPh>
    <rPh sb="2" eb="4">
      <t>キキ</t>
    </rPh>
    <phoneticPr fontId="2"/>
  </si>
  <si>
    <t>倫理</t>
    <rPh sb="0" eb="2">
      <t>リ</t>
    </rPh>
    <phoneticPr fontId="2"/>
  </si>
  <si>
    <t>電力技術</t>
    <rPh sb="0" eb="2">
      <t>デンリョク</t>
    </rPh>
    <rPh sb="2" eb="4">
      <t>ギジュツ</t>
    </rPh>
    <phoneticPr fontId="2"/>
  </si>
  <si>
    <t>政治・経済</t>
    <rPh sb="0" eb="5">
      <t>セ</t>
    </rPh>
    <phoneticPr fontId="2"/>
  </si>
  <si>
    <t>（水　産）</t>
    <rPh sb="1" eb="2">
      <t>ミズ</t>
    </rPh>
    <rPh sb="3" eb="4">
      <t>サン</t>
    </rPh>
    <phoneticPr fontId="2"/>
  </si>
  <si>
    <t>（数　学）</t>
    <rPh sb="1" eb="2">
      <t>カズ</t>
    </rPh>
    <rPh sb="3" eb="4">
      <t>ガク</t>
    </rPh>
    <phoneticPr fontId="2"/>
  </si>
  <si>
    <t>情報産業と社会</t>
    <rPh sb="0" eb="2">
      <t>ジョウホウ</t>
    </rPh>
    <rPh sb="2" eb="4">
      <t>サンギョウ</t>
    </rPh>
    <rPh sb="5" eb="7">
      <t>シャカイ</t>
    </rPh>
    <phoneticPr fontId="2"/>
  </si>
  <si>
    <t>電子技術</t>
    <rPh sb="0" eb="2">
      <t>デンシ</t>
    </rPh>
    <rPh sb="2" eb="4">
      <t>ギジュツ</t>
    </rPh>
    <phoneticPr fontId="2"/>
  </si>
  <si>
    <t>電子回路</t>
    <rPh sb="0" eb="2">
      <t>デンシ</t>
    </rPh>
    <rPh sb="2" eb="4">
      <t>カイロ</t>
    </rPh>
    <phoneticPr fontId="2"/>
  </si>
  <si>
    <t>電子計測制御</t>
    <rPh sb="0" eb="2">
      <t>デンシ</t>
    </rPh>
    <rPh sb="2" eb="4">
      <t>ケイソク</t>
    </rPh>
    <rPh sb="4" eb="6">
      <t>セイギョ</t>
    </rPh>
    <phoneticPr fontId="2"/>
  </si>
  <si>
    <t>漁業</t>
    <rPh sb="0" eb="2">
      <t>ギョギョウ</t>
    </rPh>
    <phoneticPr fontId="2"/>
  </si>
  <si>
    <t>通信技術</t>
    <rPh sb="0" eb="2">
      <t>ツウシン</t>
    </rPh>
    <rPh sb="2" eb="4">
      <t>ギジュツ</t>
    </rPh>
    <phoneticPr fontId="2"/>
  </si>
  <si>
    <t>航海・計器</t>
    <rPh sb="0" eb="2">
      <t>コウカイ</t>
    </rPh>
    <rPh sb="3" eb="5">
      <t>ケイキ</t>
    </rPh>
    <phoneticPr fontId="2"/>
  </si>
  <si>
    <t>電子情報技術</t>
    <rPh sb="0" eb="2">
      <t>デンシ</t>
    </rPh>
    <rPh sb="2" eb="4">
      <t>ジョウホウ</t>
    </rPh>
    <rPh sb="4" eb="6">
      <t>ギジュツ</t>
    </rPh>
    <phoneticPr fontId="2"/>
  </si>
  <si>
    <t>プログラミング技術</t>
    <rPh sb="7" eb="9">
      <t>ギジュツ</t>
    </rPh>
    <phoneticPr fontId="2"/>
  </si>
  <si>
    <t>船用機関</t>
    <rPh sb="0" eb="1">
      <t>セン</t>
    </rPh>
    <rPh sb="1" eb="2">
      <t>ヨウ</t>
    </rPh>
    <rPh sb="2" eb="4">
      <t>キカン</t>
    </rPh>
    <phoneticPr fontId="2"/>
  </si>
  <si>
    <t>（農　業）</t>
    <rPh sb="1" eb="2">
      <t>ノウ</t>
    </rPh>
    <rPh sb="3" eb="4">
      <t>ギョウ</t>
    </rPh>
    <phoneticPr fontId="2"/>
  </si>
  <si>
    <t>ハードウェア技術</t>
    <rPh sb="6" eb="8">
      <t>ギジュツ</t>
    </rPh>
    <phoneticPr fontId="2"/>
  </si>
  <si>
    <t>機械設計工作</t>
    <rPh sb="0" eb="2">
      <t>キカイ</t>
    </rPh>
    <rPh sb="2" eb="4">
      <t>セッケイ</t>
    </rPh>
    <rPh sb="4" eb="6">
      <t>コウサク</t>
    </rPh>
    <phoneticPr fontId="2"/>
  </si>
  <si>
    <t>（理　科）</t>
    <rPh sb="1" eb="2">
      <t>リ</t>
    </rPh>
    <rPh sb="3" eb="4">
      <t>カ</t>
    </rPh>
    <phoneticPr fontId="2"/>
  </si>
  <si>
    <t>ソフトウェア技術</t>
    <rPh sb="6" eb="8">
      <t>ギジュツ</t>
    </rPh>
    <phoneticPr fontId="2"/>
  </si>
  <si>
    <t>環境科学基礎</t>
    <rPh sb="0" eb="2">
      <t>カンキョウ</t>
    </rPh>
    <rPh sb="2" eb="4">
      <t>カガク</t>
    </rPh>
    <rPh sb="4" eb="6">
      <t>キソ</t>
    </rPh>
    <phoneticPr fontId="2"/>
  </si>
  <si>
    <t>農業情報処理</t>
    <rPh sb="0" eb="2">
      <t>ノウギョウ</t>
    </rPh>
    <rPh sb="2" eb="4">
      <t>ジョウホウ</t>
    </rPh>
    <rPh sb="4" eb="6">
      <t>ショリ</t>
    </rPh>
    <phoneticPr fontId="2"/>
  </si>
  <si>
    <t>建築構造</t>
    <rPh sb="0" eb="2">
      <t>ケンチク</t>
    </rPh>
    <rPh sb="2" eb="4">
      <t>コウゾウ</t>
    </rPh>
    <phoneticPr fontId="2"/>
  </si>
  <si>
    <t>物理</t>
    <rPh sb="0" eb="2">
      <t>ブツリ</t>
    </rPh>
    <phoneticPr fontId="2"/>
  </si>
  <si>
    <t>作物</t>
    <rPh sb="0" eb="2">
      <t>サクモツ</t>
    </rPh>
    <phoneticPr fontId="2"/>
  </si>
  <si>
    <t>建築施工</t>
    <rPh sb="0" eb="2">
      <t>ケンチク</t>
    </rPh>
    <rPh sb="2" eb="4">
      <t>セコウ</t>
    </rPh>
    <phoneticPr fontId="2"/>
  </si>
  <si>
    <t>野菜</t>
    <rPh sb="0" eb="2">
      <t>ヤサイ</t>
    </rPh>
    <phoneticPr fontId="2"/>
  </si>
  <si>
    <t>建築構造設計</t>
    <rPh sb="0" eb="2">
      <t>ケンチク</t>
    </rPh>
    <rPh sb="2" eb="4">
      <t>コウゾウ</t>
    </rPh>
    <rPh sb="4" eb="6">
      <t>セッケイ</t>
    </rPh>
    <phoneticPr fontId="2"/>
  </si>
  <si>
    <t>化学</t>
    <rPh sb="0" eb="2">
      <t>カガク</t>
    </rPh>
    <phoneticPr fontId="2"/>
  </si>
  <si>
    <t>果樹</t>
    <rPh sb="0" eb="2">
      <t>カジュ</t>
    </rPh>
    <phoneticPr fontId="2"/>
  </si>
  <si>
    <t>建築計画</t>
    <rPh sb="0" eb="2">
      <t>ケンチク</t>
    </rPh>
    <rPh sb="2" eb="4">
      <t>ケイカク</t>
    </rPh>
    <phoneticPr fontId="2"/>
  </si>
  <si>
    <t>海洋環境</t>
    <rPh sb="0" eb="2">
      <t>カイヨウ</t>
    </rPh>
    <rPh sb="2" eb="4">
      <t>カンキョウ</t>
    </rPh>
    <phoneticPr fontId="2"/>
  </si>
  <si>
    <t>草花</t>
    <rPh sb="0" eb="2">
      <t>クサバナ</t>
    </rPh>
    <phoneticPr fontId="2"/>
  </si>
  <si>
    <t>建築法規</t>
    <rPh sb="0" eb="2">
      <t>ケンチク</t>
    </rPh>
    <rPh sb="2" eb="4">
      <t>ホウキ</t>
    </rPh>
    <phoneticPr fontId="2"/>
  </si>
  <si>
    <t>生物</t>
    <rPh sb="0" eb="2">
      <t>セイブツ</t>
    </rPh>
    <phoneticPr fontId="2"/>
  </si>
  <si>
    <t>畜産</t>
    <rPh sb="0" eb="2">
      <t>チクサン</t>
    </rPh>
    <phoneticPr fontId="2"/>
  </si>
  <si>
    <t>測量</t>
    <rPh sb="0" eb="2">
      <t>ソクリョウ</t>
    </rPh>
    <phoneticPr fontId="2"/>
  </si>
  <si>
    <t>農業経営</t>
    <rPh sb="0" eb="2">
      <t>ノウギョウ</t>
    </rPh>
    <rPh sb="2" eb="4">
      <t>ケイエイ</t>
    </rPh>
    <phoneticPr fontId="2"/>
  </si>
  <si>
    <t>土木施工</t>
    <rPh sb="0" eb="2">
      <t>ドボク</t>
    </rPh>
    <rPh sb="2" eb="4">
      <t>セコウ</t>
    </rPh>
    <phoneticPr fontId="2"/>
  </si>
  <si>
    <t>水産流通</t>
    <rPh sb="0" eb="2">
      <t>スイサン</t>
    </rPh>
    <rPh sb="2" eb="4">
      <t>リュウツウ</t>
    </rPh>
    <phoneticPr fontId="2"/>
  </si>
  <si>
    <t>地学</t>
    <rPh sb="0" eb="2">
      <t>チガク</t>
    </rPh>
    <phoneticPr fontId="2"/>
  </si>
  <si>
    <t>農業機械</t>
    <rPh sb="0" eb="2">
      <t>ノウギョウ</t>
    </rPh>
    <rPh sb="2" eb="4">
      <t>キカイ</t>
    </rPh>
    <phoneticPr fontId="2"/>
  </si>
  <si>
    <t>土木基礎力学</t>
    <rPh sb="0" eb="2">
      <t>ドボク</t>
    </rPh>
    <rPh sb="2" eb="4">
      <t>キソ</t>
    </rPh>
    <rPh sb="4" eb="6">
      <t>リキガク</t>
    </rPh>
    <phoneticPr fontId="2"/>
  </si>
  <si>
    <t>食品製造</t>
    <rPh sb="0" eb="2">
      <t>ショクヒン</t>
    </rPh>
    <rPh sb="2" eb="4">
      <t>セイゾウ</t>
    </rPh>
    <phoneticPr fontId="2"/>
  </si>
  <si>
    <t>土木構造設計</t>
    <rPh sb="0" eb="2">
      <t>ドボク</t>
    </rPh>
    <rPh sb="2" eb="4">
      <t>コウゾウ</t>
    </rPh>
    <rPh sb="4" eb="6">
      <t>セッケイ</t>
    </rPh>
    <phoneticPr fontId="2"/>
  </si>
  <si>
    <t>基礎看護</t>
    <rPh sb="0" eb="2">
      <t>キソ</t>
    </rPh>
    <rPh sb="2" eb="4">
      <t>カンゴ</t>
    </rPh>
    <phoneticPr fontId="2"/>
  </si>
  <si>
    <t>植物バイオテクノロジー</t>
    <rPh sb="0" eb="2">
      <t>ショクブツ</t>
    </rPh>
    <phoneticPr fontId="2"/>
  </si>
  <si>
    <t>社会基盤工学</t>
    <rPh sb="0" eb="2">
      <t>シャカイ</t>
    </rPh>
    <rPh sb="2" eb="4">
      <t>キバン</t>
    </rPh>
    <rPh sb="4" eb="6">
      <t>コウガク</t>
    </rPh>
    <phoneticPr fontId="2"/>
  </si>
  <si>
    <t>生物活用</t>
    <rPh sb="0" eb="2">
      <t>セイブツ</t>
    </rPh>
    <rPh sb="2" eb="4">
      <t>カツヨウ</t>
    </rPh>
    <phoneticPr fontId="2"/>
  </si>
  <si>
    <t>工業化学</t>
    <rPh sb="0" eb="2">
      <t>コウギョウ</t>
    </rPh>
    <rPh sb="2" eb="4">
      <t>カガク</t>
    </rPh>
    <phoneticPr fontId="2"/>
  </si>
  <si>
    <t>化学工学</t>
    <rPh sb="0" eb="2">
      <t>カガク</t>
    </rPh>
    <rPh sb="2" eb="4">
      <t>コウガク</t>
    </rPh>
    <phoneticPr fontId="2"/>
  </si>
  <si>
    <t>美術</t>
    <rPh sb="0" eb="2">
      <t>ビジュツ</t>
    </rPh>
    <phoneticPr fontId="2"/>
  </si>
  <si>
    <t>農業経済</t>
    <rPh sb="0" eb="2">
      <t>ノウギョウ</t>
    </rPh>
    <rPh sb="2" eb="4">
      <t>ケイザイ</t>
    </rPh>
    <phoneticPr fontId="2"/>
  </si>
  <si>
    <t>設備工業製図</t>
    <rPh sb="0" eb="2">
      <t>セツビ</t>
    </rPh>
    <rPh sb="2" eb="4">
      <t>コウギョウ</t>
    </rPh>
    <rPh sb="4" eb="6">
      <t>セイズ</t>
    </rPh>
    <phoneticPr fontId="2"/>
  </si>
  <si>
    <t>（福　祉）</t>
    <rPh sb="1" eb="2">
      <t>フク</t>
    </rPh>
    <rPh sb="3" eb="4">
      <t>シ</t>
    </rPh>
    <phoneticPr fontId="2"/>
  </si>
  <si>
    <t>森林科学</t>
    <rPh sb="0" eb="2">
      <t>シンリン</t>
    </rPh>
    <rPh sb="2" eb="4">
      <t>カガク</t>
    </rPh>
    <phoneticPr fontId="2"/>
  </si>
  <si>
    <t>インテリア製図</t>
    <rPh sb="5" eb="7">
      <t>セイズ</t>
    </rPh>
    <phoneticPr fontId="2"/>
  </si>
  <si>
    <t>社会福祉基礎</t>
    <rPh sb="0" eb="2">
      <t>シャカイ</t>
    </rPh>
    <rPh sb="2" eb="4">
      <t>フクシ</t>
    </rPh>
    <rPh sb="4" eb="6">
      <t>キソ</t>
    </rPh>
    <phoneticPr fontId="2"/>
  </si>
  <si>
    <t>森林経営</t>
    <rPh sb="0" eb="2">
      <t>シンリン</t>
    </rPh>
    <rPh sb="2" eb="4">
      <t>ケイエイ</t>
    </rPh>
    <phoneticPr fontId="2"/>
  </si>
  <si>
    <t>デザイン製図</t>
    <rPh sb="4" eb="6">
      <t>セイズ</t>
    </rPh>
    <phoneticPr fontId="2"/>
  </si>
  <si>
    <t>設備計画</t>
    <rPh sb="0" eb="2">
      <t>セツビ</t>
    </rPh>
    <rPh sb="2" eb="4">
      <t>ケイカク</t>
    </rPh>
    <phoneticPr fontId="2"/>
  </si>
  <si>
    <t>農業土木設計</t>
    <rPh sb="0" eb="2">
      <t>ノウギョウ</t>
    </rPh>
    <rPh sb="2" eb="4">
      <t>ドボク</t>
    </rPh>
    <rPh sb="4" eb="6">
      <t>セッケイ</t>
    </rPh>
    <phoneticPr fontId="2"/>
  </si>
  <si>
    <t>空気調和設備</t>
    <rPh sb="0" eb="2">
      <t>クウキ</t>
    </rPh>
    <rPh sb="2" eb="4">
      <t>チョウワ</t>
    </rPh>
    <rPh sb="4" eb="6">
      <t>セツビ</t>
    </rPh>
    <phoneticPr fontId="2"/>
  </si>
  <si>
    <t>農業土木施工</t>
    <rPh sb="0" eb="2">
      <t>ノウギョウ</t>
    </rPh>
    <rPh sb="2" eb="4">
      <t>ドボク</t>
    </rPh>
    <rPh sb="4" eb="6">
      <t>セコウ</t>
    </rPh>
    <phoneticPr fontId="2"/>
  </si>
  <si>
    <t>栽培環境</t>
    <rPh sb="0" eb="2">
      <t>サイバイ</t>
    </rPh>
    <rPh sb="2" eb="4">
      <t>カンキョウ</t>
    </rPh>
    <phoneticPr fontId="2"/>
  </si>
  <si>
    <t>計算事務</t>
    <rPh sb="0" eb="2">
      <t>ケイサン</t>
    </rPh>
    <rPh sb="2" eb="4">
      <t>ジム</t>
    </rPh>
    <phoneticPr fontId="2"/>
  </si>
  <si>
    <t>(著作)</t>
    <rPh sb="1" eb="3">
      <t>チョサク</t>
    </rPh>
    <phoneticPr fontId="2"/>
  </si>
  <si>
    <t>図画工作</t>
    <rPh sb="0" eb="2">
      <t>ズガ</t>
    </rPh>
    <rPh sb="2" eb="4">
      <t>コウサク</t>
    </rPh>
    <phoneticPr fontId="2"/>
  </si>
  <si>
    <t>学図</t>
    <rPh sb="0" eb="2">
      <t>１１</t>
    </rPh>
    <phoneticPr fontId="2"/>
  </si>
  <si>
    <t>信教</t>
    <rPh sb="0" eb="2">
      <t>２６</t>
    </rPh>
    <phoneticPr fontId="2"/>
  </si>
  <si>
    <t>光村</t>
    <rPh sb="0" eb="2">
      <t>３８</t>
    </rPh>
    <phoneticPr fontId="2"/>
  </si>
  <si>
    <t>三省堂</t>
    <rPh sb="0" eb="3">
      <t>１５</t>
    </rPh>
    <phoneticPr fontId="2"/>
  </si>
  <si>
    <t>日文</t>
    <rPh sb="0" eb="2">
      <t>１１６</t>
    </rPh>
    <phoneticPr fontId="2"/>
  </si>
  <si>
    <t>国　　語</t>
    <rPh sb="0" eb="1">
      <t>クニ</t>
    </rPh>
    <rPh sb="3" eb="4">
      <t>ゴ</t>
    </rPh>
    <phoneticPr fontId="2"/>
  </si>
  <si>
    <t>算　　数</t>
    <rPh sb="0" eb="1">
      <t>ザン</t>
    </rPh>
    <rPh sb="3" eb="4">
      <t>スウ</t>
    </rPh>
    <phoneticPr fontId="2"/>
  </si>
  <si>
    <t>音　　楽</t>
    <rPh sb="0" eb="1">
      <t>オト</t>
    </rPh>
    <rPh sb="3" eb="4">
      <t>ラク</t>
    </rPh>
    <phoneticPr fontId="2"/>
  </si>
  <si>
    <t>上巻</t>
    <rPh sb="0" eb="2">
      <t>ジョウカン</t>
    </rPh>
    <phoneticPr fontId="2"/>
  </si>
  <si>
    <t>下巻</t>
    <rPh sb="0" eb="2">
      <t>ゲカン</t>
    </rPh>
    <phoneticPr fontId="2"/>
  </si>
  <si>
    <t>書　写</t>
  </si>
  <si>
    <t>2(上)</t>
    <rPh sb="2" eb="3">
      <t>ウエ</t>
    </rPh>
    <phoneticPr fontId="2"/>
  </si>
  <si>
    <t>3(下)</t>
    <rPh sb="2" eb="3">
      <t>シタ</t>
    </rPh>
    <phoneticPr fontId="2"/>
  </si>
  <si>
    <t>国 語</t>
    <rPh sb="0" eb="1">
      <t>クニ</t>
    </rPh>
    <rPh sb="2" eb="3">
      <t>ゴ</t>
    </rPh>
    <phoneticPr fontId="2"/>
  </si>
  <si>
    <t>書 写</t>
    <rPh sb="0" eb="1">
      <t>ショ</t>
    </rPh>
    <rPh sb="2" eb="3">
      <t>シャ</t>
    </rPh>
    <phoneticPr fontId="2"/>
  </si>
  <si>
    <t>理 科</t>
    <rPh sb="0" eb="1">
      <t>リ</t>
    </rPh>
    <rPh sb="2" eb="3">
      <t>カ</t>
    </rPh>
    <phoneticPr fontId="2"/>
  </si>
  <si>
    <t>啓林館</t>
    <rPh sb="0" eb="3">
      <t>６１</t>
    </rPh>
    <phoneticPr fontId="2"/>
  </si>
  <si>
    <t>社 会</t>
    <rPh sb="0" eb="1">
      <t>シャ</t>
    </rPh>
    <rPh sb="2" eb="3">
      <t>カイ</t>
    </rPh>
    <phoneticPr fontId="2"/>
  </si>
  <si>
    <t>共通</t>
    <rPh sb="0" eb="2">
      <t>キョウツウ</t>
    </rPh>
    <phoneticPr fontId="2"/>
  </si>
  <si>
    <t>音 楽</t>
    <rPh sb="0" eb="1">
      <t>ネ</t>
    </rPh>
    <rPh sb="2" eb="3">
      <t>ラク</t>
    </rPh>
    <phoneticPr fontId="2"/>
  </si>
  <si>
    <t>地 図</t>
    <rPh sb="0" eb="1">
      <t>チ</t>
    </rPh>
    <rPh sb="2" eb="3">
      <t>ズ</t>
    </rPh>
    <phoneticPr fontId="2"/>
  </si>
  <si>
    <t>数 学</t>
    <rPh sb="0" eb="1">
      <t>スウ</t>
    </rPh>
    <rPh sb="2" eb="3">
      <t>ガク</t>
    </rPh>
    <phoneticPr fontId="2"/>
  </si>
  <si>
    <t>光   村</t>
    <rPh sb="0" eb="1">
      <t>ヒカリ</t>
    </rPh>
    <rPh sb="4" eb="5">
      <t>ムラ</t>
    </rPh>
    <phoneticPr fontId="2"/>
  </si>
  <si>
    <t>美 術</t>
    <rPh sb="0" eb="1">
      <t>ビ</t>
    </rPh>
    <rPh sb="2" eb="3">
      <t>スベ</t>
    </rPh>
    <phoneticPr fontId="2"/>
  </si>
  <si>
    <t>開隆堂</t>
    <rPh sb="0" eb="3">
      <t>９</t>
    </rPh>
    <phoneticPr fontId="2"/>
  </si>
  <si>
    <t>英 語</t>
    <rPh sb="0" eb="1">
      <t>エイ</t>
    </rPh>
    <rPh sb="2" eb="3">
      <t>ゴ</t>
    </rPh>
    <phoneticPr fontId="2"/>
  </si>
  <si>
    <t>器 楽</t>
    <rPh sb="0" eb="1">
      <t>キ</t>
    </rPh>
    <rPh sb="2" eb="3">
      <t>ラク</t>
    </rPh>
    <phoneticPr fontId="2"/>
  </si>
  <si>
    <t>技 家</t>
    <rPh sb="0" eb="1">
      <t>ワザ</t>
    </rPh>
    <rPh sb="2" eb="3">
      <t>イエ</t>
    </rPh>
    <phoneticPr fontId="2"/>
  </si>
  <si>
    <t>保 体</t>
    <rPh sb="0" eb="1">
      <t>タモツ</t>
    </rPh>
    <rPh sb="2" eb="3">
      <t>タイ</t>
    </rPh>
    <phoneticPr fontId="2"/>
  </si>
  <si>
    <t>日   文</t>
    <rPh sb="0" eb="1">
      <t>ヒ</t>
    </rPh>
    <rPh sb="4" eb="5">
      <t>ブン</t>
    </rPh>
    <phoneticPr fontId="2"/>
  </si>
  <si>
    <t>Ⅰ</t>
    <phoneticPr fontId="2"/>
  </si>
  <si>
    <t>１-</t>
    <phoneticPr fontId="2"/>
  </si>
  <si>
    <t>２-</t>
    <phoneticPr fontId="2"/>
  </si>
  <si>
    <t>Ⅲ</t>
    <phoneticPr fontId="2"/>
  </si>
  <si>
    <t>数　　学</t>
    <rPh sb="0" eb="1">
      <t>スウ</t>
    </rPh>
    <rPh sb="3" eb="4">
      <t>ガク</t>
    </rPh>
    <phoneticPr fontId="2"/>
  </si>
  <si>
    <t>Ａ</t>
    <phoneticPr fontId="2"/>
  </si>
  <si>
    <t>科学と人間生活</t>
    <rPh sb="0" eb="2">
      <t>カガク</t>
    </rPh>
    <rPh sb="3" eb="5">
      <t>ニンゲン</t>
    </rPh>
    <rPh sb="5" eb="7">
      <t>セイカツ</t>
    </rPh>
    <phoneticPr fontId="2"/>
  </si>
  <si>
    <t>物理基礎</t>
    <rPh sb="0" eb="2">
      <t>ブツリ</t>
    </rPh>
    <rPh sb="2" eb="4">
      <t>キソ</t>
    </rPh>
    <phoneticPr fontId="2"/>
  </si>
  <si>
    <t>化学基礎</t>
    <rPh sb="0" eb="2">
      <t>カガク</t>
    </rPh>
    <rPh sb="2" eb="4">
      <t>キソ</t>
    </rPh>
    <phoneticPr fontId="2"/>
  </si>
  <si>
    <t>生物基礎</t>
    <rPh sb="0" eb="2">
      <t>セイブツ</t>
    </rPh>
    <rPh sb="2" eb="4">
      <t>キソ</t>
    </rPh>
    <phoneticPr fontId="2"/>
  </si>
  <si>
    <t>地学基礎</t>
    <rPh sb="0" eb="2">
      <t>チガク</t>
    </rPh>
    <rPh sb="2" eb="4">
      <t>キソ</t>
    </rPh>
    <phoneticPr fontId="2"/>
  </si>
  <si>
    <t>Ｂ</t>
    <phoneticPr fontId="2"/>
  </si>
  <si>
    <t>東京教科書</t>
    <rPh sb="0" eb="2">
      <t>トウキョウ</t>
    </rPh>
    <rPh sb="2" eb="5">
      <t>キ</t>
    </rPh>
    <phoneticPr fontId="2"/>
  </si>
  <si>
    <t>注 文 票</t>
    <rPh sb="0" eb="1">
      <t>チュウ</t>
    </rPh>
    <rPh sb="2" eb="3">
      <t>ブン</t>
    </rPh>
    <rPh sb="4" eb="5">
      <t>ヒョウ</t>
    </rPh>
    <phoneticPr fontId="2"/>
  </si>
  <si>
    <t>教</t>
    <rPh sb="0" eb="1">
      <t>キョウ</t>
    </rPh>
    <phoneticPr fontId="2"/>
  </si>
  <si>
    <t>発行所</t>
    <rPh sb="0" eb="2">
      <t>ハッコウ</t>
    </rPh>
    <rPh sb="2" eb="3">
      <t>ジョ</t>
    </rPh>
    <phoneticPr fontId="2"/>
  </si>
  <si>
    <t>教番</t>
    <rPh sb="0" eb="1">
      <t>キョウ</t>
    </rPh>
    <rPh sb="1" eb="2">
      <t>バン</t>
    </rPh>
    <phoneticPr fontId="2"/>
  </si>
  <si>
    <t>書名</t>
    <rPh sb="0" eb="2">
      <t>ショメイ</t>
    </rPh>
    <phoneticPr fontId="2"/>
  </si>
  <si>
    <t>巻数</t>
    <rPh sb="0" eb="2">
      <t>カンスウ</t>
    </rPh>
    <phoneticPr fontId="2"/>
  </si>
  <si>
    <t>冊数</t>
    <rPh sb="0" eb="2">
      <t>サッスウ</t>
    </rPh>
    <phoneticPr fontId="2"/>
  </si>
  <si>
    <t>ＴＥＬ03（3729）3101・ＦＡＸ03（3729）5303</t>
    <phoneticPr fontId="2"/>
  </si>
  <si>
    <t>お届け先住所</t>
    <rPh sb="1" eb="2">
      <t>トド</t>
    </rPh>
    <rPh sb="3" eb="4">
      <t>サキ</t>
    </rPh>
    <rPh sb="4" eb="6">
      <t>ジュウショ</t>
    </rPh>
    <phoneticPr fontId="2"/>
  </si>
  <si>
    <t>送料＋代引き手数料</t>
    <rPh sb="0" eb="2">
      <t>ソウリョウ</t>
    </rPh>
    <rPh sb="3" eb="4">
      <t>ダイ</t>
    </rPh>
    <rPh sb="4" eb="5">
      <t>ビ</t>
    </rPh>
    <rPh sb="6" eb="9">
      <t>テスウリョウ</t>
    </rPh>
    <phoneticPr fontId="2"/>
  </si>
  <si>
    <t>代引き専用</t>
    <rPh sb="0" eb="1">
      <t>ダイ</t>
    </rPh>
    <rPh sb="1" eb="2">
      <t>ビ</t>
    </rPh>
    <rPh sb="3" eb="5">
      <t>センヨウ</t>
    </rPh>
    <phoneticPr fontId="2"/>
  </si>
  <si>
    <t>円</t>
    <rPh sb="0" eb="1">
      <t>エン</t>
    </rPh>
    <phoneticPr fontId="2"/>
  </si>
  <si>
    <t>合計冊数</t>
    <rPh sb="0" eb="2">
      <t>ゴウケイ</t>
    </rPh>
    <rPh sb="2" eb="4">
      <t>サッスウ</t>
    </rPh>
    <phoneticPr fontId="2"/>
  </si>
  <si>
    <t>東京教科書供給株式会社　行き　ＦＡＸ注文書　</t>
    <rPh sb="0" eb="11">
      <t>ト</t>
    </rPh>
    <rPh sb="12" eb="13">
      <t>イ</t>
    </rPh>
    <rPh sb="18" eb="21">
      <t>チュウモンショ</t>
    </rPh>
    <phoneticPr fontId="2"/>
  </si>
  <si>
    <t>午前中</t>
    <rPh sb="0" eb="3">
      <t>ゴゼンチュウ</t>
    </rPh>
    <phoneticPr fontId="2"/>
  </si>
  <si>
    <t>←ご希望の時間帯の横のセルに●をつけて下さい。</t>
    <rPh sb="2" eb="4">
      <t>キボウ</t>
    </rPh>
    <rPh sb="5" eb="8">
      <t>ジカンタイ</t>
    </rPh>
    <rPh sb="9" eb="10">
      <t>ヨコ</t>
    </rPh>
    <rPh sb="19" eb="20">
      <t>クダ</t>
    </rPh>
    <phoneticPr fontId="2"/>
  </si>
  <si>
    <t>◎高等学校は、科目のごとの共通価格にてご案内しておりますが教科書が多数発行されています。</t>
    <rPh sb="1" eb="5">
      <t>コ</t>
    </rPh>
    <rPh sb="7" eb="9">
      <t>カモク</t>
    </rPh>
    <rPh sb="13" eb="15">
      <t>キョウツウ</t>
    </rPh>
    <rPh sb="15" eb="17">
      <t>カカク</t>
    </rPh>
    <rPh sb="20" eb="22">
      <t>アンナイ</t>
    </rPh>
    <rPh sb="29" eb="32">
      <t>キ</t>
    </rPh>
    <rPh sb="33" eb="35">
      <t>タスウ</t>
    </rPh>
    <rPh sb="35" eb="37">
      <t>ハッコウ</t>
    </rPh>
    <phoneticPr fontId="2"/>
  </si>
  <si>
    <t>◎指導書・教材のご注文はお受け出来ません。</t>
    <rPh sb="1" eb="4">
      <t>シドウショ</t>
    </rPh>
    <rPh sb="5" eb="7">
      <t>キョウザイ</t>
    </rPh>
    <rPh sb="9" eb="11">
      <t>チュウモン</t>
    </rPh>
    <rPh sb="13" eb="14">
      <t>ウ</t>
    </rPh>
    <rPh sb="15" eb="17">
      <t>デキ</t>
    </rPh>
    <phoneticPr fontId="2"/>
  </si>
  <si>
    <t>◎教科書は非課税商品です。</t>
    <phoneticPr fontId="2"/>
  </si>
  <si>
    <t>◎ヤマト運輸で発送致します。</t>
    <phoneticPr fontId="2"/>
  </si>
  <si>
    <t>ご注文日</t>
    <rPh sb="1" eb="3">
      <t>チュウモン</t>
    </rPh>
    <rPh sb="3" eb="4">
      <t>ビ</t>
    </rPh>
    <phoneticPr fontId="2"/>
  </si>
  <si>
    <t>時間帯　指定</t>
    <rPh sb="0" eb="3">
      <t>ジカンタイ</t>
    </rPh>
    <rPh sb="4" eb="6">
      <t>シテイ</t>
    </rPh>
    <phoneticPr fontId="2"/>
  </si>
  <si>
    <t>フリガナ</t>
    <phoneticPr fontId="2"/>
  </si>
  <si>
    <t>14-16</t>
    <phoneticPr fontId="2"/>
  </si>
  <si>
    <t>◎ヤマト運輸で発送致します。</t>
    <phoneticPr fontId="2"/>
  </si>
  <si>
    <t>〒145-0063</t>
    <phoneticPr fontId="2"/>
  </si>
  <si>
    <t>光村図書</t>
    <rPh sb="0" eb="4">
      <t>３８</t>
    </rPh>
    <phoneticPr fontId="2"/>
  </si>
  <si>
    <t>●</t>
    <phoneticPr fontId="2"/>
  </si>
  <si>
    <t>№1</t>
    <phoneticPr fontId="2"/>
  </si>
  <si>
    <t>ＴＥＬ03（3729）3101・ＦＡＸ03（3729）5303</t>
    <phoneticPr fontId="2"/>
  </si>
  <si>
    <t>フリガナ</t>
    <phoneticPr fontId="2"/>
  </si>
  <si>
    <t>〒</t>
    <phoneticPr fontId="2"/>
  </si>
  <si>
    <t>ｷｮｳｶｼｮ　ﾀﾛｳ</t>
    <phoneticPr fontId="2"/>
  </si>
  <si>
    <t>教科書　太朗</t>
    <rPh sb="0" eb="3">
      <t>キ</t>
    </rPh>
    <rPh sb="4" eb="5">
      <t>タ</t>
    </rPh>
    <rPh sb="5" eb="6">
      <t>ロウ</t>
    </rPh>
    <phoneticPr fontId="2"/>
  </si>
  <si>
    <t>03-3729-3101</t>
    <phoneticPr fontId="2"/>
  </si>
  <si>
    <t>　注文書に必ず発行者・教番・書名・巻数・冊数・定価を明記して下さい。</t>
    <rPh sb="1" eb="4">
      <t>チュウモンショ</t>
    </rPh>
    <rPh sb="5" eb="6">
      <t>カナラ</t>
    </rPh>
    <rPh sb="7" eb="10">
      <t>ハッコウシャ</t>
    </rPh>
    <rPh sb="11" eb="12">
      <t>キョウ</t>
    </rPh>
    <rPh sb="12" eb="13">
      <t>バン</t>
    </rPh>
    <rPh sb="14" eb="16">
      <t>ショメイ</t>
    </rPh>
    <rPh sb="17" eb="19">
      <t>カンスウ</t>
    </rPh>
    <rPh sb="20" eb="22">
      <t>サッスウ</t>
    </rPh>
    <rPh sb="23" eb="25">
      <t>テイカ</t>
    </rPh>
    <rPh sb="26" eb="28">
      <t>メイキ</t>
    </rPh>
    <rPh sb="30" eb="31">
      <t>クダ</t>
    </rPh>
    <phoneticPr fontId="2"/>
  </si>
  <si>
    <t>小学校　国語</t>
    <rPh sb="0" eb="1">
      <t>ショウ</t>
    </rPh>
    <rPh sb="1" eb="2">
      <t>ガク</t>
    </rPh>
    <rPh sb="2" eb="3">
      <t>コウ</t>
    </rPh>
    <rPh sb="4" eb="5">
      <t>コク</t>
    </rPh>
    <rPh sb="5" eb="6">
      <t>ゴ</t>
    </rPh>
    <phoneticPr fontId="2"/>
  </si>
  <si>
    <t>1上</t>
    <rPh sb="1" eb="2">
      <t>ジョウ</t>
    </rPh>
    <phoneticPr fontId="2"/>
  </si>
  <si>
    <t>小学校　算数</t>
    <rPh sb="0" eb="3">
      <t>ショウガッコウ</t>
    </rPh>
    <rPh sb="4" eb="6">
      <t>サンスウ</t>
    </rPh>
    <phoneticPr fontId="2"/>
  </si>
  <si>
    <t>2上</t>
    <rPh sb="1" eb="2">
      <t>ジョウ</t>
    </rPh>
    <phoneticPr fontId="2"/>
  </si>
  <si>
    <t>お支払合計金額</t>
    <rPh sb="1" eb="3">
      <t>シハライ</t>
    </rPh>
    <rPh sb="3" eb="5">
      <t>ゴウケイ</t>
    </rPh>
    <rPh sb="5" eb="7">
      <t>キンガク</t>
    </rPh>
    <phoneticPr fontId="2"/>
  </si>
  <si>
    <t>商品合計金額</t>
    <rPh sb="0" eb="2">
      <t>ショウヒン</t>
    </rPh>
    <rPh sb="2" eb="4">
      <t>ゴウケイ</t>
    </rPh>
    <rPh sb="4" eb="6">
      <t>キンガク</t>
    </rPh>
    <phoneticPr fontId="2"/>
  </si>
  <si>
    <t>◎教科書は非課税商品です。</t>
    <phoneticPr fontId="2"/>
  </si>
  <si>
    <t>日中ご連絡が取れる電話番号</t>
    <rPh sb="0" eb="2">
      <t>ニッチュウ</t>
    </rPh>
    <rPh sb="3" eb="5">
      <t>レンラク</t>
    </rPh>
    <rPh sb="6" eb="7">
      <t>ト</t>
    </rPh>
    <rPh sb="9" eb="11">
      <t>デンワ</t>
    </rPh>
    <rPh sb="11" eb="13">
      <t>バンゴウ</t>
    </rPh>
    <phoneticPr fontId="2"/>
  </si>
  <si>
    <t>お届け先電話番号</t>
    <rPh sb="1" eb="2">
      <t>トド</t>
    </rPh>
    <rPh sb="3" eb="4">
      <t>サキ</t>
    </rPh>
    <rPh sb="4" eb="6">
      <t>デンワ</t>
    </rPh>
    <rPh sb="6" eb="8">
      <t>バンゴウ</t>
    </rPh>
    <phoneticPr fontId="2"/>
  </si>
  <si>
    <t>090-0000-0000</t>
    <phoneticPr fontId="2"/>
  </si>
  <si>
    <t>様</t>
    <rPh sb="0" eb="1">
      <t>サマ</t>
    </rPh>
    <phoneticPr fontId="2"/>
  </si>
  <si>
    <t>冊</t>
    <rPh sb="0" eb="1">
      <t>サツ</t>
    </rPh>
    <phoneticPr fontId="2"/>
  </si>
  <si>
    <t>【手書き用注文書】</t>
    <rPh sb="1" eb="3">
      <t>テガ</t>
    </rPh>
    <rPh sb="4" eb="5">
      <t>ヨウ</t>
    </rPh>
    <rPh sb="5" eb="8">
      <t>チュウモンショ</t>
    </rPh>
    <phoneticPr fontId="2"/>
  </si>
  <si>
    <t>【データ入力用注文書】</t>
    <rPh sb="4" eb="6">
      <t>ニュウリョク</t>
    </rPh>
    <rPh sb="6" eb="7">
      <t>ヨウ</t>
    </rPh>
    <rPh sb="7" eb="10">
      <t>チュウモンショ</t>
    </rPh>
    <phoneticPr fontId="2"/>
  </si>
  <si>
    <t>に必要事項を記入して下さい。</t>
    <rPh sb="1" eb="3">
      <t>ヒツヨウ</t>
    </rPh>
    <rPh sb="3" eb="5">
      <t>ジコウ</t>
    </rPh>
    <rPh sb="6" eb="8">
      <t>キニュウ</t>
    </rPh>
    <rPh sb="10" eb="11">
      <t>クダ</t>
    </rPh>
    <phoneticPr fontId="2"/>
  </si>
  <si>
    <t>（国語総合）</t>
    <rPh sb="1" eb="2">
      <t>クニ</t>
    </rPh>
    <rPh sb="2" eb="3">
      <t>ゴ</t>
    </rPh>
    <rPh sb="3" eb="5">
      <t>ソウゴウ</t>
    </rPh>
    <phoneticPr fontId="2"/>
  </si>
  <si>
    <t>316-</t>
    <phoneticPr fontId="2"/>
  </si>
  <si>
    <t>明治</t>
    <rPh sb="0" eb="2">
      <t>１１７</t>
    </rPh>
    <phoneticPr fontId="2"/>
  </si>
  <si>
    <t>環境工学基礎</t>
    <rPh sb="0" eb="2">
      <t>カンキョウ</t>
    </rPh>
    <rPh sb="2" eb="3">
      <t>コウ</t>
    </rPh>
    <rPh sb="3" eb="4">
      <t>ガク</t>
    </rPh>
    <rPh sb="4" eb="6">
      <t>キソ</t>
    </rPh>
    <phoneticPr fontId="2"/>
  </si>
  <si>
    <t>数学活用</t>
    <rPh sb="0" eb="2">
      <t>スウガク</t>
    </rPh>
    <rPh sb="2" eb="4">
      <t>カツヨウ</t>
    </rPh>
    <phoneticPr fontId="2"/>
  </si>
  <si>
    <t>（保健体育）</t>
    <rPh sb="1" eb="3">
      <t>ホケン</t>
    </rPh>
    <rPh sb="3" eb="5">
      <t>タイイク</t>
    </rPh>
    <phoneticPr fontId="2"/>
  </si>
  <si>
    <t>保健体育</t>
    <rPh sb="0" eb="2">
      <t>ホケン</t>
    </rPh>
    <rPh sb="2" eb="4">
      <t>タイイク</t>
    </rPh>
    <phoneticPr fontId="2"/>
  </si>
  <si>
    <t>水産海洋基礎</t>
    <rPh sb="0" eb="2">
      <t>スイサン</t>
    </rPh>
    <rPh sb="2" eb="3">
      <t>カイ</t>
    </rPh>
    <rPh sb="3" eb="4">
      <t>ヨウ</t>
    </rPh>
    <rPh sb="4" eb="6">
      <t>キソ</t>
    </rPh>
    <phoneticPr fontId="2"/>
  </si>
  <si>
    <t>（芸術科目）</t>
    <rPh sb="1" eb="3">
      <t>ゲイジュツ</t>
    </rPh>
    <rPh sb="3" eb="5">
      <t>カモク</t>
    </rPh>
    <phoneticPr fontId="2"/>
  </si>
  <si>
    <t>海洋情報技術</t>
    <rPh sb="0" eb="2">
      <t>カイヨウ</t>
    </rPh>
    <rPh sb="2" eb="4">
      <t>ジョウホウ</t>
    </rPh>
    <rPh sb="4" eb="6">
      <t>ギジュツ</t>
    </rPh>
    <phoneticPr fontId="2"/>
  </si>
  <si>
    <t>（外国語）</t>
    <rPh sb="1" eb="4">
      <t>ガイコクゴ</t>
    </rPh>
    <phoneticPr fontId="2"/>
  </si>
  <si>
    <t>資源増殖</t>
    <rPh sb="0" eb="2">
      <t>シゲン</t>
    </rPh>
    <rPh sb="2" eb="4">
      <t>ゾウショク</t>
    </rPh>
    <phoneticPr fontId="2"/>
  </si>
  <si>
    <t>（看　護）</t>
    <rPh sb="1" eb="2">
      <t>ミ</t>
    </rPh>
    <rPh sb="3" eb="4">
      <t>マモル</t>
    </rPh>
    <phoneticPr fontId="2"/>
  </si>
  <si>
    <t>英語会話</t>
    <rPh sb="0" eb="2">
      <t>エイゴ</t>
    </rPh>
    <rPh sb="2" eb="4">
      <t>カイワ</t>
    </rPh>
    <phoneticPr fontId="2"/>
  </si>
  <si>
    <t>（家　庭）</t>
    <rPh sb="1" eb="2">
      <t>ケ</t>
    </rPh>
    <rPh sb="3" eb="4">
      <t>ニワ</t>
    </rPh>
    <phoneticPr fontId="2"/>
  </si>
  <si>
    <t>人体と看護</t>
    <rPh sb="0" eb="2">
      <t>ジンタイ</t>
    </rPh>
    <rPh sb="3" eb="5">
      <t>カンゴ</t>
    </rPh>
    <phoneticPr fontId="2"/>
  </si>
  <si>
    <t>疾病と看護</t>
    <rPh sb="0" eb="1">
      <t>シツ</t>
    </rPh>
    <rPh sb="1" eb="2">
      <t>ビョウ</t>
    </rPh>
    <rPh sb="3" eb="5">
      <t>カンゴ</t>
    </rPh>
    <phoneticPr fontId="2"/>
  </si>
  <si>
    <t>生活と看護</t>
    <rPh sb="0" eb="2">
      <t>セイカツ</t>
    </rPh>
    <rPh sb="3" eb="5">
      <t>カンゴ</t>
    </rPh>
    <phoneticPr fontId="2"/>
  </si>
  <si>
    <t>介護福祉基礎</t>
    <rPh sb="0" eb="2">
      <t>カイゴ</t>
    </rPh>
    <rPh sb="2" eb="4">
      <t>フクシ</t>
    </rPh>
    <rPh sb="4" eb="6">
      <t>キソ</t>
    </rPh>
    <phoneticPr fontId="2"/>
  </si>
  <si>
    <t>社会と情報</t>
    <rPh sb="0" eb="2">
      <t>シャカイ</t>
    </rPh>
    <rPh sb="3" eb="5">
      <t>ジョウホウ</t>
    </rPh>
    <phoneticPr fontId="2"/>
  </si>
  <si>
    <t>情報の科学</t>
    <rPh sb="0" eb="2">
      <t>ジョウホウ</t>
    </rPh>
    <rPh sb="3" eb="5">
      <t>カガク</t>
    </rPh>
    <phoneticPr fontId="2"/>
  </si>
  <si>
    <t>情報の表現と管理</t>
    <rPh sb="0" eb="2">
      <t>ジョウホウ</t>
    </rPh>
    <rPh sb="3" eb="5">
      <t>ヒョウゲン</t>
    </rPh>
    <rPh sb="6" eb="8">
      <t>カンリ</t>
    </rPh>
    <phoneticPr fontId="2"/>
  </si>
  <si>
    <t>農業と環境</t>
    <rPh sb="0" eb="2">
      <t>ノウギョウ</t>
    </rPh>
    <rPh sb="3" eb="5">
      <t>カンキョウ</t>
    </rPh>
    <phoneticPr fontId="2"/>
  </si>
  <si>
    <r>
      <rPr>
        <sz val="10"/>
        <rFont val="ＭＳ 明朝"/>
        <family val="1"/>
        <charset val="128"/>
      </rPr>
      <t>コミュニケーション</t>
    </r>
    <r>
      <rPr>
        <sz val="14"/>
        <rFont val="ＭＳ 明朝"/>
        <family val="1"/>
        <charset val="128"/>
      </rPr>
      <t>　英　　語</t>
    </r>
    <rPh sb="10" eb="11">
      <t>ヒデ</t>
    </rPh>
    <rPh sb="13" eb="14">
      <t>ゴ</t>
    </rPh>
    <phoneticPr fontId="2"/>
  </si>
  <si>
    <t>三省</t>
    <rPh sb="0" eb="2">
      <t>サンセイ</t>
    </rPh>
    <phoneticPr fontId="2"/>
  </si>
  <si>
    <t>大修</t>
    <rPh sb="0" eb="1">
      <t>ダイ</t>
    </rPh>
    <rPh sb="1" eb="2">
      <t>オサム</t>
    </rPh>
    <phoneticPr fontId="2"/>
  </si>
  <si>
    <t>英語表現</t>
    <rPh sb="0" eb="2">
      <t>エイゴ</t>
    </rPh>
    <rPh sb="2" eb="4">
      <t>ヒョウゲン</t>
    </rPh>
    <phoneticPr fontId="2"/>
  </si>
  <si>
    <t>成人看護</t>
    <rPh sb="0" eb="2">
      <t>セイジン</t>
    </rPh>
    <rPh sb="2" eb="4">
      <t>カンゴ</t>
    </rPh>
    <phoneticPr fontId="2"/>
  </si>
  <si>
    <t>老年看護</t>
    <rPh sb="0" eb="2">
      <t>ロウネン</t>
    </rPh>
    <rPh sb="2" eb="4">
      <t>カンゴ</t>
    </rPh>
    <phoneticPr fontId="2"/>
  </si>
  <si>
    <t>精神看護</t>
    <rPh sb="0" eb="2">
      <t>セイシン</t>
    </rPh>
    <rPh sb="2" eb="4">
      <t>カンゴ</t>
    </rPh>
    <phoneticPr fontId="2"/>
  </si>
  <si>
    <t>国語表現</t>
    <rPh sb="0" eb="2">
      <t>コクゴ</t>
    </rPh>
    <rPh sb="2" eb="4">
      <t>ヒョウゲン</t>
    </rPh>
    <phoneticPr fontId="2"/>
  </si>
  <si>
    <t>生活デザイン</t>
    <rPh sb="0" eb="2">
      <t>セイカツ</t>
    </rPh>
    <phoneticPr fontId="2"/>
  </si>
  <si>
    <t>現代文</t>
    <rPh sb="0" eb="2">
      <t>ゲンダイ</t>
    </rPh>
    <rPh sb="2" eb="3">
      <t>ブン</t>
    </rPh>
    <phoneticPr fontId="2"/>
  </si>
  <si>
    <t>生活産業情報</t>
    <rPh sb="0" eb="2">
      <t>セイカツ</t>
    </rPh>
    <rPh sb="2" eb="4">
      <t>サンギョウ</t>
    </rPh>
    <rPh sb="4" eb="6">
      <t>ジョウホウ</t>
    </rPh>
    <phoneticPr fontId="2"/>
  </si>
  <si>
    <t>生活支援技術</t>
    <rPh sb="0" eb="2">
      <t>セイカツ</t>
    </rPh>
    <rPh sb="2" eb="4">
      <t>シエン</t>
    </rPh>
    <rPh sb="4" eb="6">
      <t>ギジュツ</t>
    </rPh>
    <phoneticPr fontId="2"/>
  </si>
  <si>
    <t>子どもの発達と保育</t>
    <rPh sb="0" eb="1">
      <t>コ</t>
    </rPh>
    <rPh sb="4" eb="6">
      <t>ハッタツ</t>
    </rPh>
    <rPh sb="7" eb="9">
      <t>ホイク</t>
    </rPh>
    <phoneticPr fontId="2"/>
  </si>
  <si>
    <t>こころとからだの理解</t>
    <rPh sb="8" eb="10">
      <t>リカイ</t>
    </rPh>
    <phoneticPr fontId="2"/>
  </si>
  <si>
    <t>ファション造形基礎</t>
    <rPh sb="5" eb="7">
      <t>ゾウケイ</t>
    </rPh>
    <rPh sb="7" eb="9">
      <t>キソ</t>
    </rPh>
    <phoneticPr fontId="2"/>
  </si>
  <si>
    <t>古　　典</t>
    <rPh sb="0" eb="1">
      <t>フル</t>
    </rPh>
    <rPh sb="3" eb="4">
      <t>テン</t>
    </rPh>
    <phoneticPr fontId="2"/>
  </si>
  <si>
    <t>子ども文化</t>
    <rPh sb="0" eb="1">
      <t>コ</t>
    </rPh>
    <rPh sb="3" eb="5">
      <t>ブンカ</t>
    </rPh>
    <phoneticPr fontId="2"/>
  </si>
  <si>
    <t>545</t>
    <phoneticPr fontId="2"/>
  </si>
  <si>
    <t>情報と問題解決</t>
    <rPh sb="0" eb="2">
      <t>ジョウホウ</t>
    </rPh>
    <rPh sb="3" eb="5">
      <t>モンダイ</t>
    </rPh>
    <rPh sb="5" eb="7">
      <t>カイケツ</t>
    </rPh>
    <phoneticPr fontId="2"/>
  </si>
  <si>
    <t>情報テクノロジー</t>
    <rPh sb="0" eb="2">
      <t>ジョウホウ</t>
    </rPh>
    <phoneticPr fontId="2"/>
  </si>
  <si>
    <t>情報メディア</t>
    <rPh sb="0" eb="2">
      <t>ジョウホウ</t>
    </rPh>
    <phoneticPr fontId="2"/>
  </si>
  <si>
    <t>ビジネス実務</t>
    <rPh sb="4" eb="6">
      <t>ジツム</t>
    </rPh>
    <phoneticPr fontId="2"/>
  </si>
  <si>
    <t>林産物利用</t>
    <rPh sb="0" eb="2">
      <t>リンサン</t>
    </rPh>
    <rPh sb="2" eb="3">
      <t>ブツ</t>
    </rPh>
    <rPh sb="3" eb="5">
      <t>リヨウ</t>
    </rPh>
    <phoneticPr fontId="2"/>
  </si>
  <si>
    <t>商品開発</t>
    <rPh sb="0" eb="2">
      <t>ショウヒン</t>
    </rPh>
    <rPh sb="2" eb="4">
      <t>カイハツ</t>
    </rPh>
    <phoneticPr fontId="2"/>
  </si>
  <si>
    <t>ビジネス経済</t>
    <rPh sb="4" eb="6">
      <t>ケイザイ</t>
    </rPh>
    <phoneticPr fontId="2"/>
  </si>
  <si>
    <t>水循環</t>
    <rPh sb="0" eb="1">
      <t>ミズ</t>
    </rPh>
    <rPh sb="1" eb="3">
      <t>ジュンカン</t>
    </rPh>
    <phoneticPr fontId="2"/>
  </si>
  <si>
    <t>船舶運用</t>
    <rPh sb="0" eb="2">
      <t>センパク</t>
    </rPh>
    <rPh sb="2" eb="4">
      <t>ウンヨウ</t>
    </rPh>
    <phoneticPr fontId="2"/>
  </si>
  <si>
    <t>電気理論</t>
    <rPh sb="0" eb="2">
      <t>デンキ</t>
    </rPh>
    <rPh sb="2" eb="4">
      <t>リロン</t>
    </rPh>
    <phoneticPr fontId="2"/>
  </si>
  <si>
    <t>移動体通信工学</t>
    <rPh sb="0" eb="3">
      <t>イドウタイ</t>
    </rPh>
    <rPh sb="3" eb="5">
      <t>ツウシン</t>
    </rPh>
    <rPh sb="5" eb="7">
      <t>コウガク</t>
    </rPh>
    <phoneticPr fontId="2"/>
  </si>
  <si>
    <t>海洋通信技術</t>
    <rPh sb="0" eb="2">
      <t>カイヨウ</t>
    </rPh>
    <rPh sb="2" eb="4">
      <t>ツウシン</t>
    </rPh>
    <rPh sb="4" eb="6">
      <t>ギジュツ</t>
    </rPh>
    <phoneticPr fontId="2"/>
  </si>
  <si>
    <t>食品管理</t>
    <rPh sb="0" eb="2">
      <t>ショクヒン</t>
    </rPh>
    <rPh sb="2" eb="4">
      <t>カンリ</t>
    </rPh>
    <phoneticPr fontId="2"/>
  </si>
  <si>
    <t>地球環境化学</t>
    <rPh sb="0" eb="2">
      <t>チキュウ</t>
    </rPh>
    <rPh sb="2" eb="4">
      <t>カンキョウ</t>
    </rPh>
    <rPh sb="4" eb="6">
      <t>カガク</t>
    </rPh>
    <phoneticPr fontId="2"/>
  </si>
  <si>
    <t>〃　学びを</t>
    <rPh sb="2" eb="3">
      <t>マナ</t>
    </rPh>
    <phoneticPr fontId="2"/>
  </si>
  <si>
    <t>☆</t>
    <phoneticPr fontId="2"/>
  </si>
  <si>
    <t>①　☆☆　②</t>
    <phoneticPr fontId="2"/>
  </si>
  <si>
    <t>〃 プラス</t>
    <phoneticPr fontId="2"/>
  </si>
  <si>
    <t>生　活</t>
    <rPh sb="0" eb="1">
      <t>セイ</t>
    </rPh>
    <rPh sb="2" eb="3">
      <t>カツ</t>
    </rPh>
    <phoneticPr fontId="2"/>
  </si>
  <si>
    <t>啓林144</t>
    <rPh sb="0" eb="1">
      <t>ケイ</t>
    </rPh>
    <rPh sb="1" eb="2">
      <t>リン</t>
    </rPh>
    <phoneticPr fontId="2"/>
  </si>
  <si>
    <t>地　図</t>
    <phoneticPr fontId="2"/>
  </si>
  <si>
    <t>音　楽</t>
    <phoneticPr fontId="2"/>
  </si>
  <si>
    <t>㊤</t>
    <phoneticPr fontId="2"/>
  </si>
  <si>
    <t>㊦</t>
    <phoneticPr fontId="2"/>
  </si>
  <si>
    <t>教　出</t>
    <rPh sb="0" eb="1">
      <t>キョウ</t>
    </rPh>
    <rPh sb="2" eb="3">
      <t>デ</t>
    </rPh>
    <phoneticPr fontId="2"/>
  </si>
  <si>
    <t>教　芸</t>
    <rPh sb="0" eb="1">
      <t>キョウ</t>
    </rPh>
    <rPh sb="2" eb="3">
      <t>ゲイ</t>
    </rPh>
    <phoneticPr fontId="2"/>
  </si>
  <si>
    <t>〃　かけ橋</t>
    <rPh sb="4" eb="5">
      <t>ハシ</t>
    </rPh>
    <phoneticPr fontId="2"/>
  </si>
  <si>
    <t>☆☆☆</t>
    <phoneticPr fontId="2"/>
  </si>
  <si>
    <t>……</t>
    <phoneticPr fontId="2"/>
  </si>
  <si>
    <t>〃マイノート</t>
    <phoneticPr fontId="2"/>
  </si>
  <si>
    <t>社会</t>
    <rPh sb="0" eb="2">
      <t>シャカイ</t>
    </rPh>
    <phoneticPr fontId="2"/>
  </si>
  <si>
    <t>書　道</t>
    <rPh sb="0" eb="1">
      <t>ショ</t>
    </rPh>
    <rPh sb="2" eb="3">
      <t>ミチ</t>
    </rPh>
    <phoneticPr fontId="2"/>
  </si>
  <si>
    <t>Ⅱ</t>
    <phoneticPr fontId="2"/>
  </si>
  <si>
    <t>マーケティング</t>
    <phoneticPr fontId="2"/>
  </si>
  <si>
    <t>311-</t>
    <phoneticPr fontId="2"/>
  </si>
  <si>
    <t>312-</t>
    <phoneticPr fontId="2"/>
  </si>
  <si>
    <t>315-</t>
    <phoneticPr fontId="2"/>
  </si>
  <si>
    <t>540</t>
    <phoneticPr fontId="2"/>
  </si>
  <si>
    <t>広告と販売促進</t>
    <rPh sb="0" eb="2">
      <t>コウコク</t>
    </rPh>
    <rPh sb="3" eb="5">
      <t>ハンバイ</t>
    </rPh>
    <rPh sb="5" eb="7">
      <t>ソクシン</t>
    </rPh>
    <phoneticPr fontId="2"/>
  </si>
  <si>
    <t>ビジネス経済応用</t>
    <rPh sb="4" eb="6">
      <t>ケイザイ</t>
    </rPh>
    <rPh sb="6" eb="8">
      <t>オウヨウ</t>
    </rPh>
    <phoneticPr fontId="2"/>
  </si>
  <si>
    <t>329-</t>
    <phoneticPr fontId="2"/>
  </si>
  <si>
    <t>330-</t>
    <phoneticPr fontId="2"/>
  </si>
  <si>
    <t>財務会計　Ⅰ</t>
    <rPh sb="0" eb="2">
      <t>ザイム</t>
    </rPh>
    <rPh sb="2" eb="4">
      <t>カイケイ</t>
    </rPh>
    <phoneticPr fontId="2"/>
  </si>
  <si>
    <t>財務会計　Ⅱ</t>
    <rPh sb="0" eb="2">
      <t>ザイム</t>
    </rPh>
    <rPh sb="2" eb="4">
      <t>カイケイ</t>
    </rPh>
    <phoneticPr fontId="2"/>
  </si>
  <si>
    <t>管理会計</t>
    <rPh sb="0" eb="2">
      <t>カンリ</t>
    </rPh>
    <rPh sb="2" eb="4">
      <t>カイケイ</t>
    </rPh>
    <phoneticPr fontId="2"/>
  </si>
  <si>
    <t>オーム</t>
    <phoneticPr fontId="2"/>
  </si>
  <si>
    <t>電子商取引</t>
    <rPh sb="0" eb="2">
      <t>デンシ</t>
    </rPh>
    <rPh sb="2" eb="5">
      <t>ショウトリヒキ</t>
    </rPh>
    <phoneticPr fontId="2"/>
  </si>
  <si>
    <t>530</t>
    <phoneticPr fontId="2"/>
  </si>
  <si>
    <t>コロナ</t>
    <phoneticPr fontId="2"/>
  </si>
  <si>
    <t>プログラミング</t>
    <phoneticPr fontId="2"/>
  </si>
  <si>
    <t>560</t>
    <phoneticPr fontId="2"/>
  </si>
  <si>
    <t>フードデザイン</t>
    <phoneticPr fontId="2"/>
  </si>
  <si>
    <t>ビジネス情報管理</t>
    <rPh sb="4" eb="6">
      <t>ジョウホウ</t>
    </rPh>
    <rPh sb="6" eb="8">
      <t>カンリ</t>
    </rPh>
    <phoneticPr fontId="2"/>
  </si>
  <si>
    <t>314-</t>
    <phoneticPr fontId="2"/>
  </si>
  <si>
    <t>317-</t>
    <phoneticPr fontId="2"/>
  </si>
  <si>
    <t>ファッションデザイン</t>
    <phoneticPr fontId="2"/>
  </si>
  <si>
    <t>コンピュータシステム技術</t>
    <rPh sb="10" eb="12">
      <t>ギジュツ</t>
    </rPh>
    <phoneticPr fontId="2"/>
  </si>
  <si>
    <t>アルゴリズムとプログラム</t>
    <phoneticPr fontId="2"/>
  </si>
  <si>
    <t>ネットワークシステム</t>
    <phoneticPr fontId="2"/>
  </si>
  <si>
    <t>データベース</t>
    <phoneticPr fontId="2"/>
  </si>
  <si>
    <t>海洋生物</t>
    <rPh sb="0" eb="2">
      <t>カイヨウ</t>
    </rPh>
    <rPh sb="2" eb="4">
      <t>セイブツ</t>
    </rPh>
    <phoneticPr fontId="2"/>
  </si>
  <si>
    <t>情報デザイン</t>
    <rPh sb="0" eb="2">
      <t>ジョウホウ</t>
    </rPh>
    <phoneticPr fontId="2"/>
  </si>
  <si>
    <t>コミュニケーション技術</t>
    <rPh sb="9" eb="11">
      <t>ギジュツ</t>
    </rPh>
    <phoneticPr fontId="2"/>
  </si>
  <si>
    <t>介護過程</t>
    <rPh sb="0" eb="2">
      <t>カイゴ</t>
    </rPh>
    <rPh sb="2" eb="4">
      <t>カテイ</t>
    </rPh>
    <phoneticPr fontId="2"/>
  </si>
  <si>
    <t>環境緑化材料</t>
    <rPh sb="0" eb="2">
      <t>カンキョウ</t>
    </rPh>
    <rPh sb="2" eb="4">
      <t>リョクカ</t>
    </rPh>
    <rPh sb="4" eb="6">
      <t>ザイリョウ</t>
    </rPh>
    <phoneticPr fontId="2"/>
  </si>
  <si>
    <t>美　術</t>
    <rPh sb="0" eb="1">
      <t>ビ</t>
    </rPh>
    <rPh sb="2" eb="3">
      <t>ジュツ</t>
    </rPh>
    <phoneticPr fontId="2"/>
  </si>
  <si>
    <t>工　芸</t>
    <rPh sb="0" eb="1">
      <t>コウ</t>
    </rPh>
    <rPh sb="2" eb="3">
      <t>ゲイ</t>
    </rPh>
    <phoneticPr fontId="2"/>
  </si>
  <si>
    <t>グリーンライフ</t>
    <phoneticPr fontId="2"/>
  </si>
  <si>
    <t>教科書販売日</t>
    <rPh sb="0" eb="3">
      <t>キ</t>
    </rPh>
    <rPh sb="3" eb="5">
      <t>ハンバイ</t>
    </rPh>
    <rPh sb="5" eb="6">
      <t>ヒ</t>
    </rPh>
    <phoneticPr fontId="2"/>
  </si>
  <si>
    <t>(全)</t>
    <rPh sb="1" eb="2">
      <t>ゼン</t>
    </rPh>
    <phoneticPr fontId="2"/>
  </si>
  <si>
    <t>啓林</t>
    <rPh sb="0" eb="2">
      <t>ケイリン</t>
    </rPh>
    <phoneticPr fontId="2"/>
  </si>
  <si>
    <t>〃 ブック</t>
    <phoneticPr fontId="2"/>
  </si>
  <si>
    <t>〃エッセン</t>
    <phoneticPr fontId="2"/>
  </si>
  <si>
    <t>334-</t>
    <phoneticPr fontId="2"/>
  </si>
  <si>
    <t>335-</t>
    <phoneticPr fontId="2"/>
  </si>
  <si>
    <t>336-</t>
    <phoneticPr fontId="2"/>
  </si>
  <si>
    <t>337-</t>
    <phoneticPr fontId="2"/>
  </si>
  <si>
    <t>340-</t>
    <phoneticPr fontId="2"/>
  </si>
  <si>
    <t>344-</t>
    <phoneticPr fontId="2"/>
  </si>
  <si>
    <t>345-</t>
    <phoneticPr fontId="2"/>
  </si>
  <si>
    <t>348-</t>
    <phoneticPr fontId="2"/>
  </si>
  <si>
    <t>349-</t>
    <phoneticPr fontId="2"/>
  </si>
  <si>
    <t>352-</t>
    <phoneticPr fontId="2"/>
  </si>
  <si>
    <t>353-</t>
    <phoneticPr fontId="2"/>
  </si>
  <si>
    <t>355-</t>
    <phoneticPr fontId="2"/>
  </si>
  <si>
    <t>356-</t>
    <phoneticPr fontId="2"/>
  </si>
  <si>
    <t>358-</t>
    <phoneticPr fontId="2"/>
  </si>
  <si>
    <t>359-</t>
    <phoneticPr fontId="2"/>
  </si>
  <si>
    <t>363-</t>
    <phoneticPr fontId="2"/>
  </si>
  <si>
    <t>364-</t>
    <phoneticPr fontId="2"/>
  </si>
  <si>
    <t>555</t>
    <phoneticPr fontId="2"/>
  </si>
  <si>
    <t>16-18</t>
    <phoneticPr fontId="2"/>
  </si>
  <si>
    <t>18-20</t>
    <phoneticPr fontId="2"/>
  </si>
  <si>
    <t>19-21</t>
    <phoneticPr fontId="2"/>
  </si>
  <si>
    <t>◎商品代金とは別に【送料＋代引き手数料】かかります。</t>
    <rPh sb="1" eb="3">
      <t>ショウヒン</t>
    </rPh>
    <rPh sb="3" eb="5">
      <t>ダイキン</t>
    </rPh>
    <rPh sb="7" eb="8">
      <t>ベツ</t>
    </rPh>
    <phoneticPr fontId="2"/>
  </si>
  <si>
    <t>通　年　用</t>
    <rPh sb="0" eb="1">
      <t>ツウ</t>
    </rPh>
    <rPh sb="2" eb="3">
      <t>ネン</t>
    </rPh>
    <rPh sb="4" eb="5">
      <t>ヨウ</t>
    </rPh>
    <phoneticPr fontId="2"/>
  </si>
  <si>
    <t>別　　冊</t>
    <rPh sb="0" eb="1">
      <t>ベツ</t>
    </rPh>
    <rPh sb="3" eb="4">
      <t>サツ</t>
    </rPh>
    <phoneticPr fontId="2"/>
  </si>
  <si>
    <t>道徳</t>
    <rPh sb="0" eb="2">
      <t>ドウトク</t>
    </rPh>
    <phoneticPr fontId="2"/>
  </si>
  <si>
    <t>光文</t>
    <rPh sb="0" eb="2">
      <t>２０８</t>
    </rPh>
    <phoneticPr fontId="2"/>
  </si>
  <si>
    <t>学研</t>
    <rPh sb="0" eb="2">
      <t>２２４</t>
    </rPh>
    <phoneticPr fontId="2"/>
  </si>
  <si>
    <t>廣あかつき</t>
    <rPh sb="0" eb="5">
      <t>２３２</t>
    </rPh>
    <phoneticPr fontId="2"/>
  </si>
  <si>
    <t>331-</t>
    <phoneticPr fontId="2"/>
  </si>
  <si>
    <t>332-</t>
    <phoneticPr fontId="2"/>
  </si>
  <si>
    <t>333-</t>
    <phoneticPr fontId="2"/>
  </si>
  <si>
    <t>339-</t>
    <phoneticPr fontId="2"/>
  </si>
  <si>
    <t>343-</t>
    <phoneticPr fontId="2"/>
  </si>
  <si>
    <t>346-</t>
    <phoneticPr fontId="2"/>
  </si>
  <si>
    <t>350-</t>
    <phoneticPr fontId="2"/>
  </si>
  <si>
    <t>351-</t>
    <phoneticPr fontId="2"/>
  </si>
  <si>
    <t>354-</t>
    <phoneticPr fontId="2"/>
  </si>
  <si>
    <t>２０１９年度(平成３１年度)　高等学校　定価一覧表　　－第１部－　(教科書番号３０１～)</t>
    <rPh sb="4" eb="6">
      <t>ネンド</t>
    </rPh>
    <rPh sb="7" eb="9">
      <t>ヘイセイ</t>
    </rPh>
    <rPh sb="11" eb="13">
      <t>ネンド</t>
    </rPh>
    <rPh sb="15" eb="19">
      <t>コ</t>
    </rPh>
    <rPh sb="20" eb="22">
      <t>テイカ</t>
    </rPh>
    <rPh sb="22" eb="24">
      <t>イチラン</t>
    </rPh>
    <rPh sb="24" eb="25">
      <t>ヒョウ</t>
    </rPh>
    <rPh sb="28" eb="29">
      <t>ダイ</t>
    </rPh>
    <rPh sb="30" eb="31">
      <t>ブ</t>
    </rPh>
    <rPh sb="34" eb="37">
      <t>キ</t>
    </rPh>
    <rPh sb="37" eb="39">
      <t>バンゴウ</t>
    </rPh>
    <phoneticPr fontId="2"/>
  </si>
  <si>
    <t>Ⅱ</t>
    <phoneticPr fontId="2"/>
  </si>
  <si>
    <t>教出</t>
    <rPh sb="0" eb="2">
      <t>１７</t>
    </rPh>
    <phoneticPr fontId="2"/>
  </si>
  <si>
    <t>340-</t>
    <phoneticPr fontId="2"/>
  </si>
  <si>
    <t>341-</t>
    <phoneticPr fontId="2"/>
  </si>
  <si>
    <t>コミュニケーション英語基礎</t>
    <rPh sb="9" eb="11">
      <t>エイゴ</t>
    </rPh>
    <rPh sb="11" eb="13">
      <t>キソ</t>
    </rPh>
    <phoneticPr fontId="2"/>
  </si>
  <si>
    <t>Ⅰ</t>
    <phoneticPr fontId="2"/>
  </si>
  <si>
    <t>Ⅲ</t>
    <phoneticPr fontId="2"/>
  </si>
  <si>
    <t>457</t>
    <phoneticPr fontId="2"/>
  </si>
  <si>
    <t>558</t>
    <phoneticPr fontId="2"/>
  </si>
  <si>
    <t>556</t>
    <phoneticPr fontId="2"/>
  </si>
  <si>
    <t>グリーンライフ</t>
    <phoneticPr fontId="2"/>
  </si>
  <si>
    <t>動物バイオテクノロジー</t>
    <rPh sb="0" eb="2">
      <t>ドウブツ</t>
    </rPh>
    <phoneticPr fontId="2"/>
  </si>
  <si>
    <t>(著作)</t>
  </si>
  <si>
    <t>―第３部―　(教科書番号501～)</t>
    <rPh sb="1" eb="2">
      <t>ダイ</t>
    </rPh>
    <rPh sb="3" eb="4">
      <t>ブ</t>
    </rPh>
    <rPh sb="7" eb="10">
      <t>キ</t>
    </rPh>
    <rPh sb="10" eb="12">
      <t>バンゴウ</t>
    </rPh>
    <phoneticPr fontId="2"/>
  </si>
  <si>
    <t>―第２部―　(教科書番号001～)</t>
    <rPh sb="1" eb="2">
      <t>ダイ</t>
    </rPh>
    <rPh sb="3" eb="4">
      <t>ブ</t>
    </rPh>
    <rPh sb="7" eb="10">
      <t>キ</t>
    </rPh>
    <rPh sb="10" eb="12">
      <t>バンゴウ</t>
    </rPh>
    <phoneticPr fontId="2"/>
  </si>
  <si>
    <t>農業機械</t>
    <rPh sb="0" eb="2">
      <t>ノウギョウ</t>
    </rPh>
    <rPh sb="2" eb="4">
      <t>キカイ</t>
    </rPh>
    <phoneticPr fontId="2"/>
  </si>
  <si>
    <t>上</t>
    <rPh sb="0" eb="1">
      <t>ウエ</t>
    </rPh>
    <phoneticPr fontId="2"/>
  </si>
  <si>
    <t>全</t>
    <rPh sb="0" eb="1">
      <t>ゼン</t>
    </rPh>
    <phoneticPr fontId="2"/>
  </si>
  <si>
    <t>２０１９年度(平成３１年度)　小･中学校　定価一覧表　</t>
    <rPh sb="4" eb="6">
      <t>ネンド</t>
    </rPh>
    <rPh sb="7" eb="9">
      <t>ヘイセイ</t>
    </rPh>
    <rPh sb="11" eb="13">
      <t>ネンド</t>
    </rPh>
    <rPh sb="15" eb="16">
      <t>ショウ</t>
    </rPh>
    <rPh sb="17" eb="20">
      <t>チ</t>
    </rPh>
    <rPh sb="21" eb="23">
      <t>テイカ</t>
    </rPh>
    <rPh sb="23" eb="25">
      <t>イチラン</t>
    </rPh>
    <rPh sb="25" eb="26">
      <t>ヒョウ</t>
    </rPh>
    <phoneticPr fontId="2"/>
  </si>
  <si>
    <r>
      <t xml:space="preserve">3・4年用   </t>
    </r>
    <r>
      <rPr>
        <sz val="12"/>
        <rFont val="ＭＳ Ｐゴシック"/>
        <family val="3"/>
        <charset val="128"/>
      </rPr>
      <t>209</t>
    </r>
    <rPh sb="3" eb="4">
      <t>ネン</t>
    </rPh>
    <rPh sb="4" eb="5">
      <t>ヨウ</t>
    </rPh>
    <phoneticPr fontId="2"/>
  </si>
  <si>
    <r>
      <t xml:space="preserve">5・6年用   </t>
    </r>
    <r>
      <rPr>
        <sz val="12"/>
        <rFont val="ＭＳ Ｐゴシック"/>
        <family val="3"/>
        <charset val="128"/>
      </rPr>
      <t>209</t>
    </r>
    <rPh sb="3" eb="4">
      <t>ネン</t>
    </rPh>
    <rPh sb="4" eb="5">
      <t>ヨウ</t>
    </rPh>
    <phoneticPr fontId="2"/>
  </si>
  <si>
    <t>日  文</t>
    <rPh sb="0" eb="1">
      <t>ヒ</t>
    </rPh>
    <rPh sb="3" eb="4">
      <t>ブン</t>
    </rPh>
    <phoneticPr fontId="2"/>
  </si>
  <si>
    <t>道 徳</t>
    <rPh sb="0" eb="1">
      <t>ミチ</t>
    </rPh>
    <rPh sb="2" eb="3">
      <t>トク</t>
    </rPh>
    <phoneticPr fontId="2"/>
  </si>
  <si>
    <t>日科</t>
    <rPh sb="0" eb="1">
      <t>ヒ</t>
    </rPh>
    <rPh sb="1" eb="2">
      <t>カ</t>
    </rPh>
    <phoneticPr fontId="2"/>
  </si>
  <si>
    <t>〃 道徳ノート</t>
    <rPh sb="2" eb="4">
      <t>ドウトク</t>
    </rPh>
    <phoneticPr fontId="2"/>
  </si>
  <si>
    <t>R2.3.9作成</t>
    <rPh sb="6" eb="8">
      <t>サクセイ</t>
    </rPh>
    <phoneticPr fontId="2"/>
  </si>
  <si>
    <t>(令和２年度　高等学校　定価一覧表)　　－第１部－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</si>
  <si>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Ⅱ</t>
    <phoneticPr fontId="2"/>
  </si>
  <si>
    <t>教出</t>
    <rPh sb="0" eb="2">
      <t>１７</t>
    </rPh>
    <phoneticPr fontId="2"/>
  </si>
  <si>
    <t>340-</t>
    <phoneticPr fontId="2"/>
  </si>
  <si>
    <t>341-</t>
    <phoneticPr fontId="2"/>
  </si>
  <si>
    <t>548</t>
    <phoneticPr fontId="2"/>
  </si>
  <si>
    <t>Ⅰ</t>
    <phoneticPr fontId="2"/>
  </si>
  <si>
    <t>Ⅲ</t>
    <phoneticPr fontId="2"/>
  </si>
  <si>
    <t>464</t>
    <phoneticPr fontId="2"/>
  </si>
  <si>
    <t>570</t>
    <phoneticPr fontId="2"/>
  </si>
  <si>
    <t>539</t>
    <phoneticPr fontId="2"/>
  </si>
  <si>
    <t>565</t>
    <phoneticPr fontId="2"/>
  </si>
  <si>
    <t>534</t>
    <phoneticPr fontId="2"/>
  </si>
  <si>
    <t>564</t>
    <phoneticPr fontId="2"/>
  </si>
  <si>
    <t>553</t>
    <phoneticPr fontId="2"/>
  </si>
  <si>
    <t>グリーンライフ</t>
    <phoneticPr fontId="2"/>
  </si>
  <si>
    <t>―第３部―　(教科書番号501～)</t>
    <rPh sb="1" eb="2">
      <t>ダイ</t>
    </rPh>
    <rPh sb="3" eb="4">
      <t>ブ</t>
    </rPh>
    <rPh sb="7" eb="10">
      <t>キ</t>
    </rPh>
    <rPh sb="10" eb="12">
      <t>バンゴウ</t>
    </rPh>
    <phoneticPr fontId="2"/>
  </si>
  <si>
    <t>―第２部―　(教科書番号001～)</t>
    <rPh sb="1" eb="2">
      <t>ダイ</t>
    </rPh>
    <rPh sb="3" eb="4">
      <t>ブ</t>
    </rPh>
    <rPh sb="7" eb="10">
      <t>キ</t>
    </rPh>
    <rPh sb="10" eb="12">
      <t>バンゴウ</t>
    </rPh>
    <phoneticPr fontId="2"/>
  </si>
  <si>
    <t>上</t>
    <rPh sb="0" eb="1">
      <t>ウエ</t>
    </rPh>
    <phoneticPr fontId="2"/>
  </si>
  <si>
    <t>農業機械</t>
    <rPh sb="0" eb="2">
      <t>ノウギョウ</t>
    </rPh>
    <rPh sb="2" eb="4">
      <t>キカイ</t>
    </rPh>
    <phoneticPr fontId="2"/>
  </si>
  <si>
    <t>全</t>
    <rPh sb="0" eb="1">
      <t>ゼン</t>
    </rPh>
    <phoneticPr fontId="2"/>
  </si>
  <si>
    <t>令和２年度　小･中学校　定価一覧表　</t>
    <rPh sb="0" eb="2">
      <t>レイワ</t>
    </rPh>
    <rPh sb="3" eb="5">
      <t>ネンド</t>
    </rPh>
    <rPh sb="6" eb="7">
      <t>ショウ</t>
    </rPh>
    <rPh sb="8" eb="11">
      <t>チ</t>
    </rPh>
    <rPh sb="12" eb="14">
      <t>テイカ</t>
    </rPh>
    <rPh sb="14" eb="16">
      <t>イチラン</t>
    </rPh>
    <rPh sb="16" eb="17">
      <t>ヒョウ</t>
    </rPh>
    <phoneticPr fontId="2"/>
  </si>
  <si>
    <t>〃　歴史編</t>
    <rPh sb="2" eb="4">
      <t>レキシ</t>
    </rPh>
    <rPh sb="4" eb="5">
      <t>ヘン</t>
    </rPh>
    <phoneticPr fontId="2"/>
  </si>
  <si>
    <t>〃　②</t>
    <phoneticPr fontId="2"/>
  </si>
  <si>
    <t xml:space="preserve"> 図画工作</t>
    <rPh sb="1" eb="3">
      <t>ズガ</t>
    </rPh>
    <rPh sb="3" eb="5">
      <t>コウサク</t>
    </rPh>
    <phoneticPr fontId="2"/>
  </si>
  <si>
    <r>
      <t xml:space="preserve">3・4年用  </t>
    </r>
    <r>
      <rPr>
        <b/>
        <sz val="12"/>
        <rFont val="ＭＳ Ｐゴシック"/>
        <family val="3"/>
        <charset val="128"/>
      </rPr>
      <t xml:space="preserve"> </t>
    </r>
    <r>
      <rPr>
        <sz val="12"/>
        <rFont val="ＭＳ Ｐゴシック"/>
        <family val="3"/>
        <charset val="128"/>
      </rPr>
      <t>219</t>
    </r>
    <rPh sb="3" eb="4">
      <t>ネン</t>
    </rPh>
    <rPh sb="4" eb="5">
      <t>ヨウ</t>
    </rPh>
    <phoneticPr fontId="2"/>
  </si>
  <si>
    <r>
      <t xml:space="preserve">5・6年用   </t>
    </r>
    <r>
      <rPr>
        <sz val="12"/>
        <rFont val="ＭＳ Ｐゴシック"/>
        <family val="3"/>
        <charset val="128"/>
      </rPr>
      <t>219</t>
    </r>
    <rPh sb="3" eb="4">
      <t>ネン</t>
    </rPh>
    <rPh sb="4" eb="5">
      <t>ヨウ</t>
    </rPh>
    <phoneticPr fontId="2"/>
  </si>
  <si>
    <t>英　語</t>
    <rPh sb="0" eb="1">
      <t>エイ</t>
    </rPh>
    <rPh sb="2" eb="3">
      <t>ゴ</t>
    </rPh>
    <phoneticPr fontId="2"/>
  </si>
  <si>
    <t>東書502</t>
    <rPh sb="0" eb="2">
      <t>２</t>
    </rPh>
    <phoneticPr fontId="2"/>
  </si>
  <si>
    <t>【旧　版】</t>
    <rPh sb="1" eb="2">
      <t>キュウ</t>
    </rPh>
    <rPh sb="3" eb="4">
      <t>ハン</t>
    </rPh>
    <phoneticPr fontId="2"/>
  </si>
  <si>
    <t>2021年度小・中学校 検定教科書について</t>
    <rPh sb="4" eb="6">
      <t>ネンド</t>
    </rPh>
    <rPh sb="6" eb="7">
      <t>ショウ</t>
    </rPh>
    <rPh sb="8" eb="11">
      <t>チュウガッコウ</t>
    </rPh>
    <rPh sb="12" eb="14">
      <t>ケンテイ</t>
    </rPh>
    <rPh sb="14" eb="17">
      <t>キ</t>
    </rPh>
    <phoneticPr fontId="2"/>
  </si>
  <si>
    <t>日 文</t>
    <rPh sb="0" eb="1">
      <t>ヒ</t>
    </rPh>
    <rPh sb="2" eb="3">
      <t>ブン</t>
    </rPh>
    <phoneticPr fontId="2"/>
  </si>
  <si>
    <t>*</t>
    <phoneticPr fontId="2"/>
  </si>
  <si>
    <t>光 村</t>
    <rPh sb="0" eb="1">
      <t>ヒカリ</t>
    </rPh>
    <rPh sb="2" eb="3">
      <t>ムラ</t>
    </rPh>
    <phoneticPr fontId="2"/>
  </si>
  <si>
    <t>教 芸</t>
    <rPh sb="0" eb="1">
      <t>キョウ</t>
    </rPh>
    <rPh sb="2" eb="3">
      <t>ゲイ</t>
    </rPh>
    <phoneticPr fontId="2"/>
  </si>
  <si>
    <t>開隆堂</t>
    <rPh sb="0" eb="3">
      <t>9</t>
    </rPh>
    <phoneticPr fontId="2"/>
  </si>
  <si>
    <t>教 出</t>
  </si>
  <si>
    <t>歴 史</t>
    <rPh sb="0" eb="1">
      <t>レキ</t>
    </rPh>
    <rPh sb="2" eb="3">
      <t>シ</t>
    </rPh>
    <phoneticPr fontId="2"/>
  </si>
  <si>
    <t>地 理</t>
    <rPh sb="0" eb="1">
      <t>チ</t>
    </rPh>
    <rPh sb="2" eb="3">
      <t>リ</t>
    </rPh>
    <phoneticPr fontId="2"/>
  </si>
  <si>
    <t>☆☆☆☆☆本</t>
    <rPh sb="5" eb="6">
      <t>ホン</t>
    </rPh>
    <phoneticPr fontId="2"/>
  </si>
  <si>
    <t xml:space="preserve"> 日  文</t>
    <rPh sb="1" eb="2">
      <t>ヒ</t>
    </rPh>
    <rPh sb="4" eb="5">
      <t>ブン</t>
    </rPh>
    <phoneticPr fontId="2"/>
  </si>
  <si>
    <t>〃 ノート</t>
    <phoneticPr fontId="2"/>
  </si>
  <si>
    <t>教図</t>
  </si>
  <si>
    <t>数研</t>
    <rPh sb="0" eb="2">
      <t>104</t>
    </rPh>
    <phoneticPr fontId="2"/>
  </si>
  <si>
    <t>令和３年度　小･中学校　定価一覧表　</t>
    <rPh sb="0" eb="2">
      <t>レイワ</t>
    </rPh>
    <rPh sb="3" eb="5">
      <t>ネンド</t>
    </rPh>
    <rPh sb="6" eb="7">
      <t>ショウ</t>
    </rPh>
    <rPh sb="8" eb="11">
      <t>チ</t>
    </rPh>
    <rPh sb="12" eb="14">
      <t>テイカ</t>
    </rPh>
    <rPh sb="14" eb="16">
      <t>イチラン</t>
    </rPh>
    <rPh sb="16" eb="17">
      <t>ヒョウ</t>
    </rPh>
    <phoneticPr fontId="2"/>
  </si>
  <si>
    <t>全</t>
    <rPh sb="0" eb="1">
      <t>ゼン</t>
    </rPh>
    <phoneticPr fontId="2"/>
  </si>
  <si>
    <t>農業機械</t>
    <rPh sb="0" eb="2">
      <t>ノウギョウ</t>
    </rPh>
    <rPh sb="2" eb="4">
      <t>キカイ</t>
    </rPh>
    <phoneticPr fontId="2"/>
  </si>
  <si>
    <t>上</t>
    <rPh sb="0" eb="1">
      <t>ウエ</t>
    </rPh>
    <phoneticPr fontId="2"/>
  </si>
  <si>
    <t>―第２部―　(教科書番号001～)</t>
    <rPh sb="1" eb="2">
      <t>ダイ</t>
    </rPh>
    <rPh sb="3" eb="4">
      <t>ブ</t>
    </rPh>
    <rPh sb="7" eb="10">
      <t>キ</t>
    </rPh>
    <rPh sb="10" eb="12">
      <t>バンゴウ</t>
    </rPh>
    <phoneticPr fontId="2"/>
  </si>
  <si>
    <t>―第３部―　(教科書番号501～)</t>
    <rPh sb="1" eb="2">
      <t>ダイ</t>
    </rPh>
    <rPh sb="3" eb="4">
      <t>ブ</t>
    </rPh>
    <rPh sb="7" eb="10">
      <t>キ</t>
    </rPh>
    <rPh sb="10" eb="12">
      <t>バンゴウ</t>
    </rPh>
    <phoneticPr fontId="2"/>
  </si>
  <si>
    <t>Ⅱ</t>
    <phoneticPr fontId="2"/>
  </si>
  <si>
    <t>グリーンライフ</t>
    <phoneticPr fontId="2"/>
  </si>
  <si>
    <t>Ⅲ</t>
    <phoneticPr fontId="2"/>
  </si>
  <si>
    <t>Ⅰ</t>
    <phoneticPr fontId="2"/>
  </si>
  <si>
    <t>341-</t>
    <phoneticPr fontId="2"/>
  </si>
  <si>
    <t>340-</t>
    <phoneticPr fontId="2"/>
  </si>
  <si>
    <t>教出</t>
    <rPh sb="0" eb="2">
      <t>１７</t>
    </rPh>
    <phoneticPr fontId="2"/>
  </si>
  <si>
    <t>(令和３年度　高等学校　定価一覧表)　　－第１部－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</si>
  <si>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r>
      <t>学校に対して供給完了後の販売の為
上巻・通年本は、</t>
    </r>
    <r>
      <rPr>
        <sz val="11"/>
        <color indexed="10"/>
        <rFont val="HG丸ｺﾞｼｯｸM-PRO"/>
        <family val="3"/>
        <charset val="128"/>
      </rPr>
      <t>４月１６日を予定</t>
    </r>
    <r>
      <rPr>
        <sz val="11"/>
        <rFont val="HG丸ｺﾞｼｯｸM-PRO"/>
        <family val="3"/>
        <charset val="128"/>
      </rPr>
      <t>しております。
小学校下巻本は、</t>
    </r>
    <r>
      <rPr>
        <sz val="11"/>
        <color indexed="10"/>
        <rFont val="HG丸ｺﾞｼｯｸM-PRO"/>
        <family val="3"/>
        <charset val="128"/>
      </rPr>
      <t>９月１６日</t>
    </r>
    <r>
      <rPr>
        <sz val="11"/>
        <rFont val="HG丸ｺﾞｼｯｸM-PRO"/>
        <family val="3"/>
        <charset val="128"/>
      </rPr>
      <t xml:space="preserve">より販売となります。
</t>
    </r>
    <r>
      <rPr>
        <sz val="11"/>
        <color indexed="10"/>
        <rFont val="HG丸ｺﾞｼｯｸM-PRO"/>
        <family val="3"/>
        <charset val="128"/>
      </rPr>
      <t>※御予約での御注文は承っておりません。</t>
    </r>
    <rPh sb="8" eb="10">
      <t>カンリョウ</t>
    </rPh>
    <rPh sb="10" eb="11">
      <t>ゴ</t>
    </rPh>
    <rPh sb="12" eb="14">
      <t>ハンバイ</t>
    </rPh>
    <rPh sb="15" eb="16">
      <t>タメ</t>
    </rPh>
    <rPh sb="17" eb="19">
      <t>ジョウカン</t>
    </rPh>
    <rPh sb="20" eb="22">
      <t>ツウネン</t>
    </rPh>
    <rPh sb="22" eb="23">
      <t>ボン</t>
    </rPh>
    <rPh sb="26" eb="27">
      <t>ガツ</t>
    </rPh>
    <rPh sb="29" eb="30">
      <t>カ</t>
    </rPh>
    <rPh sb="41" eb="44">
      <t>ショウガッコウ</t>
    </rPh>
    <rPh sb="44" eb="46">
      <t>ゲカン</t>
    </rPh>
    <rPh sb="46" eb="47">
      <t>ボン</t>
    </rPh>
    <rPh sb="50" eb="51">
      <t>ガツ</t>
    </rPh>
    <rPh sb="53" eb="54">
      <t>ニチ</t>
    </rPh>
    <rPh sb="56" eb="58">
      <t>ハンバイ</t>
    </rPh>
    <rPh sb="66" eb="69">
      <t>ゴヨヤク</t>
    </rPh>
    <rPh sb="71" eb="74">
      <t>ゴチュウモン</t>
    </rPh>
    <rPh sb="75" eb="76">
      <t>ウケタマワ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</si>
</sst>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General&quot;冊&quot;"/>
    <numFmt numFmtId="177" formatCode="&quot;№&quot;General"/>
    <numFmt numFmtId="178" formatCode="[$-F800]dddd\,\ mmmm\ dd\,\ yyyy"/>
  </numFmts>
  <fonts count="5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18"/>
      <name val="ＭＳ 明朝"/>
      <family val="1"/>
      <charset val="128"/>
    </font>
    <font>
      <b/>
      <sz val="22"/>
      <color indexed="9"/>
      <name val="ＭＳ Ｐゴシック"/>
      <family val="3"/>
      <charset val="128"/>
    </font>
    <font>
      <b/>
      <sz val="12"/>
      <name val="HG丸ｺﾞｼｯｸM-PRO"/>
      <family val="3"/>
      <charset val="128"/>
    </font>
    <font>
      <b/>
      <sz val="14"/>
      <name val="HG丸ｺﾞｼｯｸM-PRO"/>
      <family val="3"/>
      <charset val="128"/>
    </font>
    <font>
      <sz val="11"/>
      <name val="HG丸ｺﾞｼｯｸM-PRO"/>
      <family val="3"/>
      <charset val="128"/>
    </font>
    <font>
      <sz val="12"/>
      <name val="ＭＳ Ｐゴシック"/>
      <family val="3"/>
      <charset val="128"/>
    </font>
    <font>
      <b/>
      <sz val="11"/>
      <name val="HG丸ｺﾞｼｯｸM-PRO"/>
      <family val="3"/>
      <charset val="128"/>
    </font>
    <font>
      <b/>
      <sz val="10"/>
      <name val="ＭＳ Ｐゴシック"/>
      <family val="3"/>
      <charset val="128"/>
    </font>
    <font>
      <sz val="12"/>
      <name val="HG丸ｺﾞｼｯｸM-PRO"/>
      <family val="3"/>
      <charset val="128"/>
    </font>
    <font>
      <sz val="11"/>
      <name val="ＭＳ 明朝"/>
      <family val="1"/>
      <charset val="128"/>
    </font>
    <font>
      <sz val="10"/>
      <name val="ＭＳ 明朝"/>
      <family val="1"/>
      <charset val="128"/>
    </font>
    <font>
      <b/>
      <sz val="20"/>
      <name val="ＭＳ 明朝"/>
      <family val="1"/>
      <charset val="128"/>
    </font>
    <font>
      <sz val="8"/>
      <name val="ＭＳ 明朝"/>
      <family val="1"/>
      <charset val="128"/>
    </font>
    <font>
      <b/>
      <sz val="10"/>
      <name val="ＭＳ 明朝"/>
      <family val="1"/>
      <charset val="128"/>
    </font>
    <font>
      <b/>
      <sz val="14"/>
      <name val="ＭＳ Ｐ明朝"/>
      <family val="1"/>
      <charset val="128"/>
    </font>
    <font>
      <sz val="9"/>
      <name val="ＭＳ 明朝"/>
      <family val="1"/>
      <charset val="128"/>
    </font>
    <font>
      <sz val="12"/>
      <name val="ＭＳ 明朝"/>
      <family val="1"/>
      <charset val="128"/>
    </font>
    <font>
      <b/>
      <sz val="14"/>
      <name val="ＭＳ 明朝"/>
      <family val="1"/>
      <charset val="128"/>
    </font>
    <font>
      <sz val="14"/>
      <name val="ＭＳ 明朝"/>
      <family val="1"/>
      <charset val="128"/>
    </font>
    <font>
      <b/>
      <sz val="16"/>
      <name val="ＭＳ 明朝"/>
      <family val="1"/>
      <charset val="128"/>
    </font>
    <font>
      <sz val="10"/>
      <name val="HG丸ｺﾞｼｯｸM-PRO"/>
      <family val="3"/>
      <charset val="128"/>
    </font>
    <font>
      <sz val="8"/>
      <name val="HG丸ｺﾞｼｯｸM-PRO"/>
      <family val="3"/>
      <charset val="128"/>
    </font>
    <font>
      <sz val="16"/>
      <name val="HG丸ｺﾞｼｯｸM-PRO"/>
      <family val="3"/>
      <charset val="128"/>
    </font>
    <font>
      <b/>
      <sz val="16"/>
      <name val="HG丸ｺﾞｼｯｸM-PRO"/>
      <family val="3"/>
      <charset val="128"/>
    </font>
    <font>
      <sz val="14"/>
      <name val="HG丸ｺﾞｼｯｸM-PRO"/>
      <family val="3"/>
      <charset val="128"/>
    </font>
    <font>
      <b/>
      <sz val="18"/>
      <name val="HG丸ｺﾞｼｯｸM-PRO"/>
      <family val="3"/>
      <charset val="128"/>
    </font>
    <font>
      <sz val="18"/>
      <name val="HG丸ｺﾞｼｯｸM-PRO"/>
      <family val="3"/>
      <charset val="128"/>
    </font>
    <font>
      <u/>
      <sz val="11"/>
      <name val="HG丸ｺﾞｼｯｸM-PRO"/>
      <family val="3"/>
      <charset val="128"/>
    </font>
    <font>
      <sz val="11"/>
      <color indexed="10"/>
      <name val="HG丸ｺﾞｼｯｸM-PRO"/>
      <family val="3"/>
      <charset val="128"/>
    </font>
    <font>
      <sz val="11"/>
      <color indexed="17"/>
      <name val="HG丸ｺﾞｼｯｸM-PRO"/>
      <family val="3"/>
      <charset val="128"/>
    </font>
    <font>
      <sz val="12"/>
      <color indexed="12"/>
      <name val="HG丸ｺﾞｼｯｸM-PRO"/>
      <family val="3"/>
      <charset val="128"/>
    </font>
    <font>
      <sz val="11"/>
      <color indexed="48"/>
      <name val="HG丸ｺﾞｼｯｸM-PRO"/>
      <family val="3"/>
      <charset val="128"/>
    </font>
    <font>
      <sz val="11"/>
      <color indexed="48"/>
      <name val="ＭＳ Ｐゴシック"/>
      <family val="3"/>
      <charset val="128"/>
    </font>
    <font>
      <sz val="18"/>
      <color indexed="48"/>
      <name val="HG丸ｺﾞｼｯｸM-PRO"/>
      <family val="3"/>
      <charset val="128"/>
    </font>
    <font>
      <sz val="14"/>
      <color indexed="48"/>
      <name val="HG丸ｺﾞｼｯｸM-PRO"/>
      <family val="3"/>
      <charset val="128"/>
    </font>
    <font>
      <sz val="16"/>
      <color indexed="48"/>
      <name val="HG丸ｺﾞｼｯｸM-PRO"/>
      <family val="3"/>
      <charset val="128"/>
    </font>
    <font>
      <sz val="16"/>
      <color indexed="17"/>
      <name val="HG丸ｺﾞｼｯｸM-PRO"/>
      <family val="3"/>
      <charset val="128"/>
    </font>
    <font>
      <sz val="14"/>
      <name val="ＭＳ Ｐゴシック"/>
      <family val="3"/>
      <charset val="128"/>
    </font>
    <font>
      <b/>
      <sz val="12"/>
      <name val="ＭＳ 明朝"/>
      <family val="1"/>
      <charset val="128"/>
    </font>
    <font>
      <sz val="9"/>
      <name val="HG丸ｺﾞｼｯｸM-PRO"/>
      <family val="3"/>
      <charset val="128"/>
    </font>
    <font>
      <sz val="6"/>
      <name val="HG丸ｺﾞｼｯｸM-PRO"/>
      <family val="3"/>
      <charset val="128"/>
    </font>
    <font>
      <sz val="16"/>
      <color rgb="FFFF0000"/>
      <name val="HG丸ｺﾞｼｯｸM-PRO"/>
      <family val="3"/>
      <charset val="128"/>
    </font>
    <font>
      <b/>
      <sz val="16"/>
      <name val="ＭＳ Ｐ明朝"/>
      <family val="1"/>
      <charset val="128"/>
    </font>
    <font>
      <sz val="16"/>
      <name val="ＭＳ 明朝"/>
      <family val="1"/>
      <charset val="128"/>
    </font>
    <font>
      <b/>
      <sz val="16"/>
      <name val="ＭＳ Ｐゴシック"/>
      <family val="3"/>
      <charset val="128"/>
    </font>
    <font>
      <sz val="16"/>
      <name val="ＭＳ Ｐゴシック"/>
      <family val="3"/>
      <charset val="128"/>
    </font>
    <font>
      <sz val="12"/>
      <name val="ＭＳ Ｐゴシック"/>
      <family val="3"/>
      <charset val="128"/>
      <scheme val="minor"/>
    </font>
    <font>
      <b/>
      <sz val="14"/>
      <name val="ＭＳ Ｐゴシック"/>
      <family val="3"/>
      <charset val="128"/>
    </font>
    <font>
      <b/>
      <sz val="9"/>
      <name val="HG丸ｺﾞｼｯｸM-PRO"/>
      <family val="3"/>
      <charset val="128"/>
    </font>
    <font>
      <sz val="11"/>
      <name val="HGMaruGothicMPRO"/>
      <family val="3"/>
      <charset val="128"/>
    </font>
    <font>
      <sz val="10"/>
      <name val="HGMaruGothicMPRO"/>
      <family val="3"/>
      <charset val="128"/>
    </font>
  </fonts>
  <fills count="18">
    <fill>
      <patternFill patternType="none"/>
    </fill>
    <fill>
      <patternFill patternType="gray125"/>
    </fill>
    <fill>
      <patternFill patternType="gray125">
        <fgColor indexed="8"/>
      </patternFill>
    </fill>
    <fill>
      <patternFill patternType="solid">
        <fgColor indexed="65"/>
        <bgColor indexed="8"/>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41"/>
        <bgColor indexed="8"/>
      </patternFill>
    </fill>
    <fill>
      <patternFill patternType="solid">
        <fgColor indexed="42"/>
        <bgColor indexed="8"/>
      </patternFill>
    </fill>
    <fill>
      <patternFill patternType="solid">
        <fgColor indexed="22"/>
        <bgColor indexed="8"/>
      </patternFill>
    </fill>
    <fill>
      <patternFill patternType="solid">
        <fgColor indexed="43"/>
        <bgColor indexed="8"/>
      </patternFill>
    </fill>
    <fill>
      <patternFill patternType="solid">
        <fgColor theme="0"/>
        <bgColor indexed="64"/>
      </patternFill>
    </fill>
    <fill>
      <patternFill patternType="solid">
        <fgColor theme="0"/>
        <bgColor indexed="8"/>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s>
  <borders count="218">
    <border>
      <left/>
      <right/>
      <top/>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bottom style="thin">
        <color indexed="64"/>
      </bottom>
      <diagonal/>
    </border>
    <border>
      <left/>
      <right/>
      <top/>
      <bottom style="hair">
        <color indexed="64"/>
      </bottom>
      <diagonal/>
    </border>
    <border>
      <left/>
      <right/>
      <top style="thin">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hair">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style="dashDot">
        <color indexed="64"/>
      </bottom>
      <diagonal/>
    </border>
    <border>
      <left/>
      <right/>
      <top/>
      <bottom style="dashDot">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medium">
        <color indexed="64"/>
      </left>
      <right style="dashed">
        <color indexed="64"/>
      </right>
      <top/>
      <bottom/>
      <diagonal/>
    </border>
    <border>
      <left style="dashed">
        <color indexed="64"/>
      </left>
      <right/>
      <top/>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right/>
      <top style="thin">
        <color rgb="FFFF0000"/>
      </top>
      <bottom/>
      <diagonal/>
    </border>
    <border>
      <left/>
      <right style="thin">
        <color rgb="FFFF0000"/>
      </right>
      <top style="thin">
        <color rgb="FFFF0000"/>
      </top>
      <bottom/>
      <diagonal/>
    </border>
    <border>
      <left style="thin">
        <color indexed="64"/>
      </left>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cellStyleXfs>
  <cellXfs count="1580">
    <xf numFmtId="0" fontId="0" fillId="0" borderId="0" xfId="0">
      <alignment vertical="center"/>
    </xf>
    <xf numFmtId="38" fontId="1" fillId="0" borderId="0" xfId="2" applyAlignment="1">
      <alignment vertical="center"/>
    </xf>
    <xf numFmtId="38" fontId="3" fillId="2" borderId="0" xfId="2" applyFont="1" applyFill="1" applyAlignment="1">
      <alignment horizontal="center" vertical="center"/>
    </xf>
    <xf numFmtId="38" fontId="18" fillId="3" borderId="0" xfId="2" applyFont="1" applyFill="1" applyAlignment="1">
      <alignment vertical="center" readingOrder="1"/>
    </xf>
    <xf numFmtId="38" fontId="21" fillId="3" borderId="0" xfId="2" applyFont="1" applyFill="1" applyAlignment="1">
      <alignment vertical="center" readingOrder="1"/>
    </xf>
    <xf numFmtId="38" fontId="16" fillId="3" borderId="1" xfId="2" applyFont="1" applyFill="1" applyBorder="1" applyAlignment="1">
      <alignment horizontal="center" vertical="center" readingOrder="1"/>
    </xf>
    <xf numFmtId="38" fontId="24" fillId="3" borderId="3" xfId="2" applyFont="1" applyFill="1" applyBorder="1" applyAlignment="1">
      <alignment horizontal="center" vertical="center" readingOrder="1"/>
    </xf>
    <xf numFmtId="38" fontId="18" fillId="0" borderId="0" xfId="2" applyFont="1" applyAlignment="1">
      <alignment vertical="center" readingOrder="1"/>
    </xf>
    <xf numFmtId="38" fontId="22" fillId="3" borderId="3" xfId="2" applyFont="1" applyFill="1" applyBorder="1" applyAlignment="1">
      <alignment horizontal="center" vertical="center" readingOrder="1"/>
    </xf>
    <xf numFmtId="38" fontId="22" fillId="3" borderId="0" xfId="2" applyFont="1" applyFill="1" applyAlignment="1">
      <alignment horizontal="left" vertical="center" readingOrder="1"/>
    </xf>
    <xf numFmtId="38" fontId="6" fillId="3" borderId="0" xfId="2" applyFont="1" applyFill="1" applyAlignment="1">
      <alignment horizontal="center" vertical="center" readingOrder="1"/>
    </xf>
    <xf numFmtId="38" fontId="15" fillId="3" borderId="0" xfId="2" applyFont="1" applyFill="1" applyAlignment="1">
      <alignment horizontal="center" vertical="center" readingOrder="1"/>
    </xf>
    <xf numFmtId="38" fontId="18" fillId="3" borderId="0" xfId="2" applyFont="1" applyFill="1" applyAlignment="1">
      <alignment horizontal="distributed" vertical="center" readingOrder="1"/>
    </xf>
    <xf numFmtId="38" fontId="19" fillId="0" borderId="0" xfId="2" applyFont="1" applyAlignment="1">
      <alignment horizontal="center" vertical="center" readingOrder="1"/>
    </xf>
    <xf numFmtId="38" fontId="15" fillId="3" borderId="7" xfId="2" applyFont="1" applyFill="1" applyBorder="1" applyAlignment="1">
      <alignment horizontal="center" vertical="center" readingOrder="1"/>
    </xf>
    <xf numFmtId="38" fontId="15" fillId="3" borderId="8" xfId="2" applyFont="1" applyFill="1" applyBorder="1" applyAlignment="1">
      <alignment horizontal="center" vertical="center" readingOrder="1"/>
    </xf>
    <xf numFmtId="38" fontId="15" fillId="3" borderId="9" xfId="2" applyFont="1" applyFill="1" applyBorder="1" applyAlignment="1">
      <alignment horizontal="center" vertical="center" readingOrder="1"/>
    </xf>
    <xf numFmtId="38" fontId="16" fillId="0" borderId="7" xfId="2" applyFont="1" applyBorder="1" applyAlignment="1">
      <alignment horizontal="center" vertical="center" readingOrder="1"/>
    </xf>
    <xf numFmtId="38" fontId="16" fillId="0" borderId="2" xfId="2" applyFont="1" applyBorder="1" applyAlignment="1">
      <alignment horizontal="center" vertical="center" readingOrder="1"/>
    </xf>
    <xf numFmtId="38" fontId="16" fillId="0" borderId="8" xfId="2" applyFont="1" applyBorder="1" applyAlignment="1">
      <alignment horizontal="center" vertical="center" readingOrder="1"/>
    </xf>
    <xf numFmtId="38" fontId="16" fillId="0" borderId="10" xfId="2" applyFont="1" applyBorder="1" applyAlignment="1">
      <alignment horizontal="center" vertical="center" readingOrder="1"/>
    </xf>
    <xf numFmtId="38" fontId="16" fillId="0" borderId="12" xfId="2" applyFont="1" applyBorder="1" applyAlignment="1">
      <alignment horizontal="center" vertical="center" readingOrder="1"/>
    </xf>
    <xf numFmtId="38" fontId="24" fillId="3" borderId="13" xfId="2" applyFont="1" applyFill="1" applyBorder="1" applyAlignment="1">
      <alignment horizontal="center" vertical="center" readingOrder="1"/>
    </xf>
    <xf numFmtId="0" fontId="10" fillId="0" borderId="0" xfId="4" applyFont="1" applyAlignment="1">
      <alignment horizontal="center" vertical="center" shrinkToFit="1"/>
    </xf>
    <xf numFmtId="0" fontId="30" fillId="0" borderId="0" xfId="4" applyFont="1" applyAlignment="1">
      <alignment horizontal="center" vertical="center" shrinkToFit="1"/>
    </xf>
    <xf numFmtId="0" fontId="30" fillId="0" borderId="12" xfId="4" applyFont="1" applyBorder="1" applyAlignment="1">
      <alignment horizontal="center" vertical="center" shrinkToFit="1"/>
    </xf>
    <xf numFmtId="0" fontId="10" fillId="0" borderId="14" xfId="4" applyFont="1" applyBorder="1" applyAlignment="1">
      <alignment horizontal="center" vertical="center" shrinkToFit="1"/>
    </xf>
    <xf numFmtId="0" fontId="26" fillId="0" borderId="14" xfId="4" applyFont="1" applyBorder="1" applyAlignment="1">
      <alignment horizontal="center" vertical="center" shrinkToFit="1"/>
    </xf>
    <xf numFmtId="0" fontId="33" fillId="0" borderId="14" xfId="4" applyFont="1" applyBorder="1" applyAlignment="1">
      <alignment horizontal="center" vertical="center" shrinkToFit="1"/>
    </xf>
    <xf numFmtId="0" fontId="10" fillId="0" borderId="15" xfId="4" applyFont="1" applyBorder="1" applyAlignment="1">
      <alignment horizontal="center" vertical="center" shrinkToFit="1"/>
    </xf>
    <xf numFmtId="0" fontId="26" fillId="0" borderId="15" xfId="4" applyFont="1" applyBorder="1" applyAlignment="1">
      <alignment horizontal="center" vertical="center" shrinkToFit="1"/>
    </xf>
    <xf numFmtId="0" fontId="33" fillId="0" borderId="15" xfId="4" applyFont="1" applyBorder="1" applyAlignment="1">
      <alignment horizontal="center" vertical="center" shrinkToFit="1"/>
    </xf>
    <xf numFmtId="0" fontId="26" fillId="0" borderId="0" xfId="4" applyFont="1" applyAlignment="1">
      <alignment horizontal="center" vertical="center" shrinkToFit="1"/>
    </xf>
    <xf numFmtId="0" fontId="33" fillId="0" borderId="0" xfId="4" applyFont="1" applyAlignment="1">
      <alignment horizontal="center" vertical="center" shrinkToFit="1"/>
    </xf>
    <xf numFmtId="0" fontId="27" fillId="0" borderId="16" xfId="4" applyFont="1" applyBorder="1" applyAlignment="1">
      <alignment horizontal="center" vertical="center" wrapText="1"/>
    </xf>
    <xf numFmtId="6" fontId="30" fillId="0" borderId="17" xfId="1" applyNumberFormat="1" applyFont="1" applyBorder="1" applyAlignment="1">
      <alignment horizontal="right" vertical="center" shrinkToFit="1"/>
    </xf>
    <xf numFmtId="0" fontId="34" fillId="0" borderId="0" xfId="4" applyFont="1" applyAlignment="1">
      <alignment horizontal="left" vertical="center" shrinkToFit="1"/>
    </xf>
    <xf numFmtId="0" fontId="35" fillId="0" borderId="0" xfId="4" applyFont="1" applyAlignment="1">
      <alignment horizontal="center" vertical="center" shrinkToFit="1"/>
    </xf>
    <xf numFmtId="176" fontId="10" fillId="0" borderId="0" xfId="4" applyNumberFormat="1" applyFont="1" applyAlignment="1">
      <alignment horizontal="right" vertical="center" shrinkToFit="1"/>
    </xf>
    <xf numFmtId="6" fontId="30" fillId="0" borderId="6" xfId="4" applyNumberFormat="1" applyFont="1" applyBorder="1" applyAlignment="1">
      <alignment horizontal="right" vertical="center" shrinkToFit="1"/>
    </xf>
    <xf numFmtId="176" fontId="10" fillId="0" borderId="18" xfId="4" applyNumberFormat="1" applyFont="1" applyBorder="1" applyAlignment="1">
      <alignment horizontal="right" vertical="center" shrinkToFit="1"/>
    </xf>
    <xf numFmtId="38" fontId="10" fillId="0" borderId="0" xfId="1" applyFont="1" applyAlignment="1">
      <alignment horizontal="center" vertical="center" shrinkToFit="1"/>
    </xf>
    <xf numFmtId="0" fontId="10" fillId="4" borderId="16" xfId="4" applyFont="1" applyFill="1" applyBorder="1" applyAlignment="1">
      <alignment horizontal="center" vertical="center" shrinkToFit="1"/>
    </xf>
    <xf numFmtId="0" fontId="10" fillId="0" borderId="0" xfId="4" applyFont="1" applyAlignment="1">
      <alignment horizontal="left" vertical="center" shrinkToFit="1"/>
    </xf>
    <xf numFmtId="6" fontId="9" fillId="0" borderId="6" xfId="4" applyNumberFormat="1" applyFont="1" applyBorder="1" applyAlignment="1">
      <alignment horizontal="right" vertical="center" shrinkToFit="1"/>
    </xf>
    <xf numFmtId="38" fontId="16" fillId="3" borderId="19" xfId="2" applyFont="1" applyFill="1" applyBorder="1" applyAlignment="1">
      <alignment horizontal="center" vertical="center" readingOrder="1"/>
    </xf>
    <xf numFmtId="0" fontId="37" fillId="4" borderId="20" xfId="4" applyFont="1" applyFill="1" applyBorder="1" applyAlignment="1">
      <alignment horizontal="center" vertical="center" shrinkToFit="1"/>
    </xf>
    <xf numFmtId="0" fontId="10" fillId="4" borderId="20" xfId="4" applyFont="1" applyFill="1" applyBorder="1" applyAlignment="1">
      <alignment horizontal="center" vertical="center" shrinkToFit="1"/>
    </xf>
    <xf numFmtId="49" fontId="10" fillId="0" borderId="21" xfId="4" applyNumberFormat="1" applyFont="1" applyBorder="1" applyAlignment="1">
      <alignment horizontal="center" vertical="center" shrinkToFit="1"/>
    </xf>
    <xf numFmtId="0" fontId="42" fillId="0" borderId="0" xfId="4" applyFont="1" applyAlignment="1">
      <alignment horizontal="left" vertical="center" shrinkToFit="1"/>
    </xf>
    <xf numFmtId="0" fontId="47" fillId="0" borderId="0" xfId="4" applyFont="1" applyAlignment="1">
      <alignment horizontal="left" vertical="center" shrinkToFit="1"/>
    </xf>
    <xf numFmtId="38" fontId="16" fillId="3" borderId="22" xfId="2" applyFont="1" applyFill="1" applyBorder="1" applyAlignment="1">
      <alignment horizontal="center" vertical="center" readingOrder="1"/>
    </xf>
    <xf numFmtId="38" fontId="20" fillId="0" borderId="0" xfId="2" applyFont="1" applyAlignment="1">
      <alignment horizontal="center" vertical="center" readingOrder="1"/>
    </xf>
    <xf numFmtId="38" fontId="15" fillId="0" borderId="0" xfId="2" applyFont="1" applyAlignment="1">
      <alignment horizontal="center" vertical="center" readingOrder="1"/>
    </xf>
    <xf numFmtId="38" fontId="24" fillId="3" borderId="23" xfId="2" applyFont="1" applyFill="1" applyBorder="1" applyAlignment="1">
      <alignment horizontal="center" vertical="center" readingOrder="1"/>
    </xf>
    <xf numFmtId="38" fontId="24" fillId="3" borderId="3" xfId="2" applyFont="1" applyFill="1" applyBorder="1" applyAlignment="1">
      <alignment horizontal="left" vertical="center" readingOrder="1"/>
    </xf>
    <xf numFmtId="38" fontId="24" fillId="0" borderId="2" xfId="2" applyFont="1" applyBorder="1" applyAlignment="1">
      <alignment horizontal="left" vertical="center" readingOrder="1"/>
    </xf>
    <xf numFmtId="38" fontId="24" fillId="0" borderId="4" xfId="2" applyFont="1" applyBorder="1" applyAlignment="1">
      <alignment horizontal="left" vertical="center" readingOrder="1"/>
    </xf>
    <xf numFmtId="38" fontId="15" fillId="3" borderId="24" xfId="2" applyFont="1" applyFill="1" applyBorder="1" applyAlignment="1">
      <alignment horizontal="center" vertical="center" readingOrder="1"/>
    </xf>
    <xf numFmtId="38" fontId="24" fillId="3" borderId="2" xfId="2" applyFont="1" applyFill="1" applyBorder="1" applyAlignment="1">
      <alignment horizontal="left" vertical="center" readingOrder="1"/>
    </xf>
    <xf numFmtId="38" fontId="24" fillId="3" borderId="4" xfId="2" applyFont="1" applyFill="1" applyBorder="1" applyAlignment="1">
      <alignment horizontal="left" vertical="center" readingOrder="1"/>
    </xf>
    <xf numFmtId="38" fontId="22" fillId="3" borderId="3" xfId="2" applyFont="1" applyFill="1" applyBorder="1" applyAlignment="1">
      <alignment horizontal="distributed" vertical="center" readingOrder="1"/>
    </xf>
    <xf numFmtId="38" fontId="16" fillId="3" borderId="7" xfId="2" applyFont="1" applyFill="1" applyBorder="1" applyAlignment="1">
      <alignment horizontal="center" vertical="center" readingOrder="1"/>
    </xf>
    <xf numFmtId="38" fontId="15" fillId="3" borderId="25" xfId="2" applyFont="1" applyFill="1" applyBorder="1" applyAlignment="1">
      <alignment horizontal="center"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16" fillId="3" borderId="8" xfId="2" applyFont="1" applyFill="1" applyBorder="1" applyAlignment="1">
      <alignment horizontal="center" vertical="center" readingOrder="1"/>
    </xf>
    <xf numFmtId="38" fontId="15" fillId="3" borderId="26" xfId="2" applyFont="1" applyFill="1" applyBorder="1" applyAlignment="1">
      <alignment horizontal="center" vertical="center" readingOrder="1"/>
    </xf>
    <xf numFmtId="38" fontId="18" fillId="0" borderId="7" xfId="2" applyFont="1" applyBorder="1" applyAlignment="1">
      <alignment vertical="center" readingOrder="1"/>
    </xf>
    <xf numFmtId="38" fontId="16" fillId="3" borderId="9" xfId="2" applyFont="1" applyFill="1" applyBorder="1" applyAlignment="1">
      <alignment horizontal="center" vertical="center" readingOrder="1"/>
    </xf>
    <xf numFmtId="38" fontId="16" fillId="0" borderId="9" xfId="2" applyFont="1" applyBorder="1" applyAlignment="1">
      <alignment horizontal="center" vertical="center" readingOrder="1"/>
    </xf>
    <xf numFmtId="38" fontId="15" fillId="3" borderId="10" xfId="2" applyFont="1" applyFill="1" applyBorder="1" applyAlignment="1">
      <alignment horizontal="center" vertical="center" readingOrder="1"/>
    </xf>
    <xf numFmtId="38" fontId="24" fillId="0" borderId="27" xfId="2" applyFont="1" applyBorder="1" applyAlignment="1">
      <alignment horizontal="distributed" vertical="center" readingOrder="1"/>
    </xf>
    <xf numFmtId="38" fontId="24" fillId="3" borderId="28" xfId="2" applyFont="1" applyFill="1" applyBorder="1" applyAlignment="1">
      <alignment horizontal="center" vertical="center" readingOrder="1"/>
    </xf>
    <xf numFmtId="38" fontId="24" fillId="3" borderId="12" xfId="2" applyFont="1" applyFill="1" applyBorder="1" applyAlignment="1">
      <alignment horizontal="left" vertical="center" readingOrder="1"/>
    </xf>
    <xf numFmtId="38" fontId="21" fillId="3" borderId="8" xfId="2" applyFont="1" applyFill="1" applyBorder="1" applyAlignment="1">
      <alignment horizontal="center" vertical="center" readingOrder="1"/>
    </xf>
    <xf numFmtId="38" fontId="21" fillId="3" borderId="9" xfId="2" applyFont="1" applyFill="1" applyBorder="1" applyAlignment="1">
      <alignment horizontal="center" vertical="center" readingOrder="1"/>
    </xf>
    <xf numFmtId="38" fontId="23" fillId="0" borderId="0" xfId="2" applyFont="1" applyAlignment="1">
      <alignment horizontal="center" vertical="center" readingOrder="1"/>
    </xf>
    <xf numFmtId="38" fontId="16" fillId="3" borderId="2" xfId="2" applyFont="1" applyFill="1" applyBorder="1" applyAlignment="1">
      <alignment horizontal="center" vertical="center" readingOrder="1"/>
    </xf>
    <xf numFmtId="38" fontId="15" fillId="3" borderId="29" xfId="2" applyFont="1" applyFill="1" applyBorder="1" applyAlignment="1">
      <alignment horizontal="center" vertical="center" readingOrder="1"/>
    </xf>
    <xf numFmtId="38" fontId="24" fillId="0" borderId="13" xfId="2" applyFont="1" applyBorder="1" applyAlignment="1">
      <alignment horizontal="left" vertical="center" readingOrder="1"/>
    </xf>
    <xf numFmtId="38" fontId="16" fillId="0" borderId="13" xfId="2" applyFont="1" applyBorder="1" applyAlignment="1">
      <alignment horizontal="left" vertical="center" readingOrder="1"/>
    </xf>
    <xf numFmtId="38" fontId="24" fillId="3" borderId="12" xfId="2" applyFont="1" applyFill="1" applyBorder="1" applyAlignment="1">
      <alignment horizontal="center" vertical="center" readingOrder="1"/>
    </xf>
    <xf numFmtId="38" fontId="43" fillId="3" borderId="0" xfId="2" applyFont="1" applyFill="1" applyAlignment="1">
      <alignment horizontal="right" vertical="center" readingOrder="1"/>
    </xf>
    <xf numFmtId="38" fontId="24" fillId="0" borderId="28" xfId="2" applyFont="1" applyBorder="1" applyAlignment="1">
      <alignment horizontal="left" vertical="center" readingOrder="1"/>
    </xf>
    <xf numFmtId="38" fontId="24" fillId="0" borderId="2" xfId="2" applyFont="1" applyBorder="1" applyAlignment="1">
      <alignment horizontal="center" vertical="center" readingOrder="1"/>
    </xf>
    <xf numFmtId="38" fontId="24" fillId="0" borderId="13" xfId="2" applyFont="1" applyBorder="1" applyAlignment="1">
      <alignment horizontal="center" vertical="center" readingOrder="1"/>
    </xf>
    <xf numFmtId="38" fontId="16" fillId="0" borderId="3" xfId="2" applyFont="1" applyBorder="1" applyAlignment="1">
      <alignment horizontal="center" vertical="center" readingOrder="1"/>
    </xf>
    <xf numFmtId="38" fontId="16" fillId="3" borderId="13" xfId="2" applyFont="1" applyFill="1" applyBorder="1" applyAlignment="1">
      <alignment horizontal="center" vertical="center" readingOrder="1"/>
    </xf>
    <xf numFmtId="38" fontId="16" fillId="0" borderId="2" xfId="2" applyFont="1" applyBorder="1" applyAlignment="1">
      <alignment horizontal="left" vertical="center" readingOrder="1"/>
    </xf>
    <xf numFmtId="38" fontId="16" fillId="0" borderId="19" xfId="2" applyFont="1" applyBorder="1" applyAlignment="1">
      <alignment horizontal="left" vertical="center" readingOrder="1"/>
    </xf>
    <xf numFmtId="38" fontId="24" fillId="0" borderId="3" xfId="2" applyFont="1" applyBorder="1" applyAlignment="1">
      <alignment horizontal="center" vertical="center" readingOrder="1"/>
    </xf>
    <xf numFmtId="38" fontId="24" fillId="0" borderId="22" xfId="2" applyFont="1" applyBorder="1" applyAlignment="1">
      <alignment horizontal="center" vertical="center" readingOrder="1"/>
    </xf>
    <xf numFmtId="38" fontId="16" fillId="0" borderId="22" xfId="2" applyFont="1" applyBorder="1" applyAlignment="1">
      <alignment horizontal="center" vertical="center" readingOrder="1"/>
    </xf>
    <xf numFmtId="38" fontId="16" fillId="0" borderId="29" xfId="2" applyFont="1" applyBorder="1" applyAlignment="1">
      <alignment horizontal="center" vertical="center" readingOrder="1"/>
    </xf>
    <xf numFmtId="38" fontId="15" fillId="3" borderId="11" xfId="2" applyFont="1" applyFill="1" applyBorder="1" applyAlignment="1">
      <alignment horizontal="center" vertical="center" readingOrder="1"/>
    </xf>
    <xf numFmtId="38" fontId="24" fillId="3" borderId="0" xfId="2" applyFont="1" applyFill="1" applyAlignment="1">
      <alignment horizontal="center" vertical="center" readingOrder="1"/>
    </xf>
    <xf numFmtId="38" fontId="16" fillId="3" borderId="10" xfId="2" applyFont="1" applyFill="1" applyBorder="1" applyAlignment="1">
      <alignment horizontal="center" vertical="center" readingOrder="1"/>
    </xf>
    <xf numFmtId="38" fontId="18" fillId="0" borderId="11" xfId="2" applyFont="1" applyBorder="1" applyAlignment="1">
      <alignment vertical="center" readingOrder="1"/>
    </xf>
    <xf numFmtId="38" fontId="16" fillId="3" borderId="26" xfId="2" applyFont="1" applyFill="1" applyBorder="1" applyAlignment="1">
      <alignment horizontal="center" vertical="center" readingOrder="1"/>
    </xf>
    <xf numFmtId="38" fontId="25" fillId="0" borderId="0" xfId="2" applyFont="1" applyAlignment="1">
      <alignment horizontal="center" vertical="center"/>
    </xf>
    <xf numFmtId="38" fontId="4" fillId="0" borderId="0" xfId="2" applyFont="1" applyAlignment="1">
      <alignment vertical="center"/>
    </xf>
    <xf numFmtId="38" fontId="8" fillId="0" borderId="0" xfId="2" applyFont="1" applyAlignment="1">
      <alignment horizontal="center" vertical="center"/>
    </xf>
    <xf numFmtId="38" fontId="10" fillId="0" borderId="33" xfId="2" applyFont="1" applyBorder="1" applyAlignment="1">
      <alignment horizontal="distributed" vertical="center"/>
    </xf>
    <xf numFmtId="38" fontId="11" fillId="0" borderId="34" xfId="2" applyFont="1" applyBorder="1" applyAlignment="1">
      <alignment horizontal="center" vertical="center"/>
    </xf>
    <xf numFmtId="38" fontId="11" fillId="0" borderId="35" xfId="2" applyFont="1" applyBorder="1" applyAlignment="1">
      <alignment horizontal="center" vertical="center"/>
    </xf>
    <xf numFmtId="38" fontId="11" fillId="0" borderId="36" xfId="2" applyFont="1" applyBorder="1" applyAlignment="1">
      <alignment horizontal="center" vertical="center"/>
    </xf>
    <xf numFmtId="38" fontId="11" fillId="0" borderId="37" xfId="2" applyFont="1" applyBorder="1" applyAlignment="1">
      <alignment horizontal="center" vertical="center"/>
    </xf>
    <xf numFmtId="38" fontId="11" fillId="0" borderId="38" xfId="2" applyFont="1" applyBorder="1" applyAlignment="1">
      <alignment horizontal="center" vertical="center"/>
    </xf>
    <xf numFmtId="38" fontId="10" fillId="0" borderId="39" xfId="2" applyFont="1" applyBorder="1" applyAlignment="1">
      <alignment horizontal="distributed" vertical="center"/>
    </xf>
    <xf numFmtId="38" fontId="27" fillId="0" borderId="39" xfId="2" applyFont="1" applyBorder="1" applyAlignment="1">
      <alignment horizontal="center" vertical="center"/>
    </xf>
    <xf numFmtId="38" fontId="11" fillId="0" borderId="40" xfId="2" applyFont="1" applyBorder="1" applyAlignment="1">
      <alignment horizontal="center" vertical="center"/>
    </xf>
    <xf numFmtId="38" fontId="11" fillId="0" borderId="41" xfId="2" applyFont="1" applyBorder="1" applyAlignment="1">
      <alignment horizontal="center" vertical="center"/>
    </xf>
    <xf numFmtId="38" fontId="11" fillId="0" borderId="42" xfId="2" applyFont="1" applyBorder="1" applyAlignment="1">
      <alignment horizontal="center" vertical="center"/>
    </xf>
    <xf numFmtId="38" fontId="11" fillId="0" borderId="44" xfId="2" applyFont="1" applyBorder="1" applyAlignment="1">
      <alignment horizontal="center" vertical="center"/>
    </xf>
    <xf numFmtId="38" fontId="11" fillId="0" borderId="45" xfId="2" applyFont="1" applyBorder="1" applyAlignment="1">
      <alignment horizontal="center" vertical="center"/>
    </xf>
    <xf numFmtId="38" fontId="3" fillId="0" borderId="0" xfId="2" applyFont="1" applyAlignment="1">
      <alignment horizontal="center" vertical="center"/>
    </xf>
    <xf numFmtId="38" fontId="10" fillId="0" borderId="16" xfId="2" applyFont="1" applyBorder="1" applyAlignment="1">
      <alignment horizontal="center" vertical="center"/>
    </xf>
    <xf numFmtId="38" fontId="10" fillId="0" borderId="47" xfId="2" applyFont="1" applyBorder="1" applyAlignment="1">
      <alignment horizontal="center" vertical="center"/>
    </xf>
    <xf numFmtId="38" fontId="10" fillId="0" borderId="33" xfId="2" applyFont="1" applyBorder="1" applyAlignment="1">
      <alignment horizontal="center" vertical="center"/>
    </xf>
    <xf numFmtId="38" fontId="7" fillId="0" borderId="0" xfId="2" applyFont="1" applyAlignment="1">
      <alignment horizontal="center" vertical="center"/>
    </xf>
    <xf numFmtId="38" fontId="3" fillId="0" borderId="0" xfId="2" applyFont="1" applyAlignment="1">
      <alignment vertical="center"/>
    </xf>
    <xf numFmtId="38" fontId="15" fillId="0" borderId="13" xfId="2" applyFont="1" applyBorder="1" applyAlignment="1">
      <alignment horizontal="distributed" vertical="center" readingOrder="1"/>
    </xf>
    <xf numFmtId="38" fontId="16" fillId="0" borderId="25" xfId="2" applyFont="1" applyBorder="1" applyAlignment="1">
      <alignment horizontal="center" vertical="center" readingOrder="1"/>
    </xf>
    <xf numFmtId="38" fontId="16" fillId="13" borderId="8" xfId="2" applyFont="1" applyFill="1" applyBorder="1" applyAlignment="1">
      <alignment horizontal="center" vertical="center" readingOrder="1"/>
    </xf>
    <xf numFmtId="38" fontId="22" fillId="12" borderId="59" xfId="2" applyFont="1" applyFill="1" applyBorder="1" applyAlignment="1">
      <alignment horizontal="distributed" vertical="center" readingOrder="1"/>
    </xf>
    <xf numFmtId="38" fontId="16" fillId="0" borderId="6" xfId="2" applyFont="1" applyBorder="1" applyAlignment="1">
      <alignment horizontal="center" vertical="center" readingOrder="1"/>
    </xf>
    <xf numFmtId="38" fontId="16" fillId="0" borderId="24" xfId="2" applyFont="1" applyBorder="1" applyAlignment="1">
      <alignment horizontal="center" vertical="center" readingOrder="1"/>
    </xf>
    <xf numFmtId="38" fontId="24" fillId="0" borderId="3" xfId="2" applyFont="1" applyBorder="1" applyAlignment="1">
      <alignment vertical="center" readingOrder="1"/>
    </xf>
    <xf numFmtId="38" fontId="22" fillId="0" borderId="23" xfId="2" applyFont="1" applyBorder="1" applyAlignment="1">
      <alignment horizontal="distributed" vertical="center" readingOrder="1"/>
    </xf>
    <xf numFmtId="38" fontId="24" fillId="0" borderId="2" xfId="2" applyFont="1" applyBorder="1" applyAlignment="1">
      <alignment vertical="center" readingOrder="1"/>
    </xf>
    <xf numFmtId="38" fontId="22" fillId="0" borderId="4" xfId="2" applyFont="1" applyBorder="1" applyAlignment="1">
      <alignment horizontal="distributed" vertical="center" readingOrder="1"/>
    </xf>
    <xf numFmtId="38" fontId="16" fillId="13" borderId="9" xfId="2" applyFont="1" applyFill="1" applyBorder="1" applyAlignment="1">
      <alignment horizontal="center" vertical="center" readingOrder="1"/>
    </xf>
    <xf numFmtId="38" fontId="22" fillId="3" borderId="1" xfId="2" applyFont="1" applyFill="1" applyBorder="1" applyAlignment="1">
      <alignment horizontal="right" vertical="center" readingOrder="1"/>
    </xf>
    <xf numFmtId="38" fontId="43" fillId="0" borderId="48" xfId="2" applyFont="1" applyBorder="1" applyAlignment="1">
      <alignment horizontal="center" vertical="center" readingOrder="1"/>
    </xf>
    <xf numFmtId="38" fontId="16" fillId="3" borderId="24" xfId="2" applyFont="1" applyFill="1" applyBorder="1" applyAlignment="1">
      <alignment horizontal="center" vertical="center" readingOrder="1"/>
    </xf>
    <xf numFmtId="38" fontId="24" fillId="3" borderId="1" xfId="2" applyFont="1" applyFill="1" applyBorder="1" applyAlignment="1">
      <alignment vertical="center" textRotation="255" readingOrder="1"/>
    </xf>
    <xf numFmtId="38" fontId="24" fillId="3" borderId="0" xfId="2" applyFont="1" applyFill="1" applyAlignment="1">
      <alignment vertical="center" textRotation="255" readingOrder="1"/>
    </xf>
    <xf numFmtId="38" fontId="18" fillId="3" borderId="10" xfId="2" applyFont="1" applyFill="1" applyBorder="1" applyAlignment="1">
      <alignment vertical="center" readingOrder="1"/>
    </xf>
    <xf numFmtId="38" fontId="24" fillId="3" borderId="3" xfId="2" applyFont="1" applyFill="1" applyBorder="1" applyAlignment="1">
      <alignment vertical="center" textRotation="255" readingOrder="1"/>
    </xf>
    <xf numFmtId="38" fontId="24" fillId="0" borderId="23" xfId="2" applyFont="1" applyBorder="1" applyAlignment="1">
      <alignment horizontal="center" vertical="center" readingOrder="1"/>
    </xf>
    <xf numFmtId="38" fontId="24" fillId="0" borderId="61" xfId="2" applyFont="1" applyBorder="1" applyAlignment="1">
      <alignment horizontal="center" vertical="center" readingOrder="1"/>
    </xf>
    <xf numFmtId="38" fontId="24" fillId="0" borderId="22" xfId="2" applyFont="1" applyBorder="1" applyAlignment="1">
      <alignment horizontal="left" vertical="center" readingOrder="1"/>
    </xf>
    <xf numFmtId="38" fontId="18" fillId="12" borderId="64" xfId="2" applyFont="1" applyFill="1" applyBorder="1" applyAlignment="1">
      <alignment vertical="center" readingOrder="1"/>
    </xf>
    <xf numFmtId="38" fontId="18" fillId="12" borderId="27" xfId="2" applyFont="1" applyFill="1" applyBorder="1" applyAlignment="1">
      <alignment vertical="center" readingOrder="1"/>
    </xf>
    <xf numFmtId="38" fontId="22" fillId="12" borderId="3" xfId="2" applyFont="1" applyFill="1" applyBorder="1" applyAlignment="1">
      <alignment horizontal="distributed" vertical="center" readingOrder="1"/>
    </xf>
    <xf numFmtId="38" fontId="22" fillId="12" borderId="23" xfId="2" applyFont="1" applyFill="1" applyBorder="1" applyAlignment="1">
      <alignment horizontal="distributed" vertical="center" readingOrder="1"/>
    </xf>
    <xf numFmtId="38" fontId="22" fillId="12" borderId="4" xfId="2" applyFont="1" applyFill="1" applyBorder="1" applyAlignment="1">
      <alignment horizontal="distributed" vertical="center" readingOrder="1"/>
    </xf>
    <xf numFmtId="38" fontId="16" fillId="0" borderId="3" xfId="2" applyFont="1" applyBorder="1" applyAlignment="1">
      <alignment horizontal="left" vertical="center" readingOrder="1"/>
    </xf>
    <xf numFmtId="38" fontId="16" fillId="0" borderId="12" xfId="2" applyFont="1" applyBorder="1" applyAlignment="1">
      <alignment horizontal="left" vertical="center" readingOrder="1"/>
    </xf>
    <xf numFmtId="38" fontId="18" fillId="3" borderId="67" xfId="2" applyFont="1" applyFill="1" applyBorder="1" applyAlignment="1">
      <alignment vertical="center" readingOrder="1"/>
    </xf>
    <xf numFmtId="38" fontId="24" fillId="3" borderId="69"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2" fillId="12" borderId="2" xfId="2" applyFont="1" applyFill="1" applyBorder="1" applyAlignment="1">
      <alignment horizontal="distributed" vertical="center" readingOrder="1"/>
    </xf>
    <xf numFmtId="38" fontId="24" fillId="3" borderId="61" xfId="2" applyFont="1" applyFill="1" applyBorder="1" applyAlignment="1">
      <alignment horizontal="center" vertical="center" readingOrder="1"/>
    </xf>
    <xf numFmtId="38" fontId="8" fillId="6" borderId="71" xfId="2" applyFont="1" applyFill="1" applyBorder="1" applyAlignment="1">
      <alignment horizontal="center" vertical="center"/>
    </xf>
    <xf numFmtId="38" fontId="8" fillId="6" borderId="72" xfId="2" applyFont="1" applyFill="1" applyBorder="1" applyAlignment="1">
      <alignment horizontal="center" vertical="center"/>
    </xf>
    <xf numFmtId="38" fontId="8" fillId="6" borderId="73" xfId="2" applyFont="1" applyFill="1" applyBorder="1" applyAlignment="1">
      <alignment horizontal="center" vertical="center"/>
    </xf>
    <xf numFmtId="38" fontId="10" fillId="0" borderId="74" xfId="2" applyFont="1" applyBorder="1" applyAlignment="1">
      <alignment horizontal="distributed" vertical="center"/>
    </xf>
    <xf numFmtId="38" fontId="11" fillId="0" borderId="75" xfId="2" applyFont="1" applyBorder="1" applyAlignment="1">
      <alignment horizontal="center" vertical="center"/>
    </xf>
    <xf numFmtId="38" fontId="11" fillId="0" borderId="76" xfId="2" applyFont="1" applyBorder="1" applyAlignment="1">
      <alignment horizontal="center" vertical="center"/>
    </xf>
    <xf numFmtId="38" fontId="11" fillId="0" borderId="77" xfId="2" applyFont="1" applyBorder="1" applyAlignment="1">
      <alignment horizontal="center" vertical="center"/>
    </xf>
    <xf numFmtId="38" fontId="11" fillId="0" borderId="78" xfId="2" applyFont="1" applyBorder="1" applyAlignment="1">
      <alignment horizontal="center" vertical="center"/>
    </xf>
    <xf numFmtId="38" fontId="11" fillId="0" borderId="79" xfId="2" applyFont="1" applyBorder="1" applyAlignment="1">
      <alignment horizontal="center" vertical="center"/>
    </xf>
    <xf numFmtId="38" fontId="10" fillId="0" borderId="80" xfId="2" applyFont="1" applyBorder="1" applyAlignment="1">
      <alignment horizontal="distributed" vertical="center"/>
    </xf>
    <xf numFmtId="38" fontId="11" fillId="0" borderId="81" xfId="2" applyFont="1" applyBorder="1" applyAlignment="1">
      <alignment horizontal="center" vertical="center"/>
    </xf>
    <xf numFmtId="38" fontId="11" fillId="0" borderId="82" xfId="2" applyFont="1" applyBorder="1" applyAlignment="1">
      <alignment horizontal="center" vertical="center"/>
    </xf>
    <xf numFmtId="38" fontId="11" fillId="0" borderId="83" xfId="2" applyFont="1" applyBorder="1" applyAlignment="1">
      <alignment horizontal="center" vertical="center"/>
    </xf>
    <xf numFmtId="38" fontId="11" fillId="0" borderId="84" xfId="2" applyFont="1" applyBorder="1" applyAlignment="1">
      <alignment horizontal="center" vertical="center"/>
    </xf>
    <xf numFmtId="38" fontId="11" fillId="0" borderId="85" xfId="2" applyFont="1" applyBorder="1" applyAlignment="1">
      <alignment horizontal="center" vertical="center"/>
    </xf>
    <xf numFmtId="38" fontId="11" fillId="0" borderId="86" xfId="2" applyFont="1" applyBorder="1" applyAlignment="1">
      <alignment horizontal="center" vertical="center"/>
    </xf>
    <xf numFmtId="38" fontId="11" fillId="0" borderId="87" xfId="2" applyFont="1" applyBorder="1" applyAlignment="1">
      <alignment horizontal="center" vertical="center"/>
    </xf>
    <xf numFmtId="38" fontId="11" fillId="0" borderId="88" xfId="2" applyFont="1" applyBorder="1" applyAlignment="1">
      <alignment horizontal="center" vertical="center"/>
    </xf>
    <xf numFmtId="38" fontId="3" fillId="6" borderId="90" xfId="2" applyFont="1" applyFill="1" applyBorder="1" applyAlignment="1">
      <alignment horizontal="center" vertical="center"/>
    </xf>
    <xf numFmtId="38" fontId="3" fillId="6" borderId="91" xfId="2" applyFont="1" applyFill="1" applyBorder="1" applyAlignment="1">
      <alignment horizontal="center" vertical="center"/>
    </xf>
    <xf numFmtId="38" fontId="1" fillId="0" borderId="56" xfId="2" applyBorder="1" applyAlignment="1">
      <alignment vertical="center"/>
    </xf>
    <xf numFmtId="38" fontId="10" fillId="0" borderId="92" xfId="2" applyFont="1" applyBorder="1" applyAlignment="1">
      <alignment horizontal="center" vertical="center"/>
    </xf>
    <xf numFmtId="38" fontId="10" fillId="0" borderId="93" xfId="2" applyFont="1" applyBorder="1" applyAlignment="1">
      <alignment horizontal="distributed" vertical="center"/>
    </xf>
    <xf numFmtId="38" fontId="10" fillId="0" borderId="94" xfId="2" applyFont="1" applyBorder="1" applyAlignment="1">
      <alignment horizontal="distributed" vertical="center"/>
    </xf>
    <xf numFmtId="38" fontId="10" fillId="0" borderId="39" xfId="2" applyFont="1" applyBorder="1" applyAlignment="1">
      <alignment horizontal="center" vertical="center"/>
    </xf>
    <xf numFmtId="38" fontId="11" fillId="0" borderId="97" xfId="2" applyFont="1" applyBorder="1" applyAlignment="1">
      <alignment horizontal="center" vertical="center"/>
    </xf>
    <xf numFmtId="38" fontId="1" fillId="0" borderId="67" xfId="2" applyBorder="1" applyAlignment="1">
      <alignment vertical="center"/>
    </xf>
    <xf numFmtId="38" fontId="12" fillId="12" borderId="0" xfId="2" applyFont="1" applyFill="1" applyAlignment="1">
      <alignment horizontal="center" vertical="center"/>
    </xf>
    <xf numFmtId="38" fontId="11" fillId="12" borderId="0" xfId="2" applyFont="1" applyFill="1" applyAlignment="1">
      <alignment horizontal="center" vertical="center"/>
    </xf>
    <xf numFmtId="38" fontId="8" fillId="5" borderId="103" xfId="2" applyFont="1" applyFill="1" applyBorder="1" applyAlignment="1">
      <alignment horizontal="center" vertical="center"/>
    </xf>
    <xf numFmtId="38" fontId="10" fillId="0" borderId="5" xfId="2" applyFont="1" applyBorder="1" applyAlignment="1">
      <alignment horizontal="center" vertical="center"/>
    </xf>
    <xf numFmtId="38" fontId="8" fillId="5" borderId="106" xfId="2" applyFont="1" applyFill="1" applyBorder="1" applyAlignment="1">
      <alignment horizontal="center" vertical="center"/>
    </xf>
    <xf numFmtId="38" fontId="10" fillId="0" borderId="43" xfId="2" applyFont="1" applyBorder="1" applyAlignment="1">
      <alignment horizontal="center" vertical="center"/>
    </xf>
    <xf numFmtId="38" fontId="22" fillId="0" borderId="31" xfId="2" applyFont="1" applyBorder="1" applyAlignment="1">
      <alignment horizontal="distributed" vertical="center" readingOrder="1"/>
    </xf>
    <xf numFmtId="38" fontId="16" fillId="3" borderId="13" xfId="2" applyFont="1" applyFill="1" applyBorder="1" applyAlignment="1">
      <alignment horizontal="left" vertical="center" readingOrder="1"/>
    </xf>
    <xf numFmtId="38" fontId="16" fillId="12" borderId="8" xfId="2" applyFont="1" applyFill="1" applyBorder="1" applyAlignment="1">
      <alignment horizontal="center" vertical="center" readingOrder="1"/>
    </xf>
    <xf numFmtId="38" fontId="16" fillId="0" borderId="1" xfId="2" applyFont="1" applyBorder="1" applyAlignment="1">
      <alignment horizontal="left" vertical="center" readingOrder="1"/>
    </xf>
    <xf numFmtId="38" fontId="43" fillId="3" borderId="8" xfId="2" applyFont="1" applyFill="1" applyBorder="1" applyAlignment="1">
      <alignment vertical="center" readingOrder="1"/>
    </xf>
    <xf numFmtId="38" fontId="43" fillId="3" borderId="9" xfId="2" applyFont="1" applyFill="1" applyBorder="1" applyAlignment="1">
      <alignment vertical="center" readingOrder="1"/>
    </xf>
    <xf numFmtId="38" fontId="15" fillId="3" borderId="67" xfId="2" applyFont="1" applyFill="1" applyBorder="1" applyAlignment="1">
      <alignment horizontal="center" vertical="center" readingOrder="1"/>
    </xf>
    <xf numFmtId="38" fontId="22" fillId="3" borderId="67" xfId="2" applyFont="1" applyFill="1" applyBorder="1" applyAlignment="1">
      <alignment horizontal="center" vertical="center" readingOrder="1"/>
    </xf>
    <xf numFmtId="0" fontId="10" fillId="0" borderId="6" xfId="4" applyFont="1" applyBorder="1" applyAlignment="1">
      <alignment horizontal="center" vertical="center" shrinkToFit="1"/>
    </xf>
    <xf numFmtId="38" fontId="8" fillId="5" borderId="111" xfId="2" applyFont="1" applyFill="1" applyBorder="1" applyAlignment="1">
      <alignment horizontal="center" vertical="center"/>
    </xf>
    <xf numFmtId="38" fontId="24" fillId="0" borderId="0" xfId="2" applyFont="1" applyAlignment="1">
      <alignment horizontal="distributed" vertical="center" readingOrder="1"/>
    </xf>
    <xf numFmtId="38" fontId="43" fillId="0" borderId="0" xfId="2" applyFont="1" applyAlignment="1">
      <alignment horizontal="right" vertical="center" readingOrder="1"/>
    </xf>
    <xf numFmtId="38" fontId="24" fillId="0" borderId="64" xfId="2" applyFont="1" applyBorder="1" applyAlignment="1">
      <alignment horizontal="distributed" vertical="center" readingOrder="1"/>
    </xf>
    <xf numFmtId="38" fontId="1" fillId="0" borderId="75" xfId="2" applyBorder="1" applyAlignment="1">
      <alignment horizontal="center" vertical="center"/>
    </xf>
    <xf numFmtId="38" fontId="1" fillId="0" borderId="78" xfId="2" applyBorder="1" applyAlignment="1">
      <alignment horizontal="center" vertical="center"/>
    </xf>
    <xf numFmtId="38" fontId="1" fillId="0" borderId="36" xfId="2" applyBorder="1" applyAlignment="1">
      <alignment horizontal="center" vertical="center"/>
    </xf>
    <xf numFmtId="38" fontId="1" fillId="0" borderId="37" xfId="2" applyBorder="1" applyAlignment="1">
      <alignment horizontal="center" vertical="center"/>
    </xf>
    <xf numFmtId="38" fontId="1" fillId="0" borderId="79" xfId="2" applyBorder="1" applyAlignment="1">
      <alignment horizontal="center" vertical="center"/>
    </xf>
    <xf numFmtId="38" fontId="1" fillId="0" borderId="81" xfId="2" applyBorder="1" applyAlignment="1">
      <alignment horizontal="center" vertical="center"/>
    </xf>
    <xf numFmtId="38" fontId="1" fillId="0" borderId="84" xfId="2" applyBorder="1" applyAlignment="1">
      <alignment horizontal="center" vertical="center"/>
    </xf>
    <xf numFmtId="38" fontId="27" fillId="0" borderId="52" xfId="2" applyFont="1" applyBorder="1" applyAlignment="1">
      <alignment horizontal="center" vertical="center"/>
    </xf>
    <xf numFmtId="38" fontId="10" fillId="0" borderId="101" xfId="2" applyFont="1" applyBorder="1" applyAlignment="1">
      <alignment horizontal="distributed" vertical="center"/>
    </xf>
    <xf numFmtId="38" fontId="1" fillId="12" borderId="0" xfId="2" applyFill="1" applyAlignment="1">
      <alignment vertical="center"/>
    </xf>
    <xf numFmtId="38" fontId="11" fillId="0" borderId="64" xfId="2" applyFont="1" applyBorder="1" applyAlignment="1">
      <alignment horizontal="center" vertical="center"/>
    </xf>
    <xf numFmtId="38" fontId="11" fillId="0" borderId="6" xfId="2" applyFont="1" applyBorder="1" applyAlignment="1">
      <alignment horizontal="center" vertical="center"/>
    </xf>
    <xf numFmtId="38" fontId="11" fillId="0" borderId="67" xfId="2" applyFont="1" applyBorder="1" applyAlignment="1">
      <alignment horizontal="center" vertical="center"/>
    </xf>
    <xf numFmtId="38" fontId="11" fillId="0" borderId="18" xfId="2" applyFont="1" applyBorder="1" applyAlignment="1">
      <alignment horizontal="center" vertical="center"/>
    </xf>
    <xf numFmtId="38" fontId="11" fillId="12" borderId="33" xfId="2" applyFont="1" applyFill="1" applyBorder="1" applyAlignment="1">
      <alignment horizontal="center" vertical="center"/>
    </xf>
    <xf numFmtId="38" fontId="11" fillId="12" borderId="105" xfId="2" applyFont="1" applyFill="1" applyBorder="1" applyAlignment="1">
      <alignment horizontal="center" vertical="center"/>
    </xf>
    <xf numFmtId="38" fontId="11" fillId="12" borderId="4" xfId="2" applyFont="1" applyFill="1" applyBorder="1" applyAlignment="1">
      <alignment horizontal="center" vertical="center"/>
    </xf>
    <xf numFmtId="38" fontId="11" fillId="12" borderId="5" xfId="2" applyFont="1" applyFill="1" applyBorder="1" applyAlignment="1">
      <alignment horizontal="center" vertical="center"/>
    </xf>
    <xf numFmtId="38" fontId="10" fillId="0" borderId="63" xfId="2" applyFont="1" applyBorder="1" applyAlignment="1">
      <alignment horizontal="center" vertical="center"/>
    </xf>
    <xf numFmtId="38" fontId="10" fillId="0" borderId="67" xfId="2" applyFont="1" applyBorder="1" applyAlignment="1">
      <alignment horizontal="center" vertical="center"/>
    </xf>
    <xf numFmtId="38" fontId="11" fillId="12" borderId="115" xfId="2" applyFont="1" applyFill="1" applyBorder="1" applyAlignment="1">
      <alignment horizontal="center" vertical="center"/>
    </xf>
    <xf numFmtId="38" fontId="11" fillId="12" borderId="102" xfId="2" applyFont="1" applyFill="1" applyBorder="1" applyAlignment="1">
      <alignment horizontal="center" vertical="center"/>
    </xf>
    <xf numFmtId="38" fontId="11" fillId="12" borderId="91" xfId="2" applyFont="1" applyFill="1" applyBorder="1" applyAlignment="1">
      <alignment horizontal="center" vertical="center"/>
    </xf>
    <xf numFmtId="38" fontId="8" fillId="5" borderId="120" xfId="2" applyFont="1" applyFill="1" applyBorder="1" applyAlignment="1">
      <alignment horizontal="center" vertical="center"/>
    </xf>
    <xf numFmtId="38" fontId="16" fillId="0" borderId="67" xfId="2" applyFont="1" applyBorder="1" applyAlignment="1">
      <alignment horizontal="center" vertical="center" readingOrder="1"/>
    </xf>
    <xf numFmtId="38" fontId="43" fillId="3" borderId="0" xfId="2" applyFont="1" applyFill="1" applyAlignment="1">
      <alignment vertical="center" readingOrder="1"/>
    </xf>
    <xf numFmtId="38" fontId="16" fillId="13" borderId="98" xfId="2" applyFont="1" applyFill="1" applyBorder="1" applyAlignment="1">
      <alignment vertical="center" readingOrder="1"/>
    </xf>
    <xf numFmtId="38" fontId="18" fillId="13" borderId="0" xfId="2" applyFont="1" applyFill="1" applyAlignment="1">
      <alignment horizontal="distributed" vertical="center" readingOrder="1"/>
    </xf>
    <xf numFmtId="38" fontId="18" fillId="13" borderId="0" xfId="2" applyFont="1" applyFill="1" applyAlignment="1">
      <alignment vertical="center" readingOrder="1"/>
    </xf>
    <xf numFmtId="38" fontId="18" fillId="12" borderId="0" xfId="2" applyFont="1" applyFill="1" applyAlignment="1">
      <alignment vertical="center" readingOrder="1"/>
    </xf>
    <xf numFmtId="38" fontId="15" fillId="13" borderId="0" xfId="2" applyFont="1" applyFill="1" applyAlignment="1">
      <alignment horizontal="left" vertical="center" readingOrder="1"/>
    </xf>
    <xf numFmtId="38" fontId="22" fillId="12" borderId="0" xfId="2" applyFont="1" applyFill="1" applyAlignment="1">
      <alignment horizontal="center" vertical="center" readingOrder="1"/>
    </xf>
    <xf numFmtId="38" fontId="11" fillId="12" borderId="0" xfId="2" applyFont="1" applyFill="1" applyAlignment="1">
      <alignment horizontal="right" vertical="center" readingOrder="1"/>
    </xf>
    <xf numFmtId="38" fontId="22" fillId="12" borderId="0" xfId="2" applyFont="1" applyFill="1" applyAlignment="1">
      <alignment horizontal="right" vertical="center" readingOrder="1"/>
    </xf>
    <xf numFmtId="38" fontId="15" fillId="13" borderId="0" xfId="2" applyFont="1" applyFill="1" applyAlignment="1">
      <alignment horizontal="center" vertical="center" readingOrder="1"/>
    </xf>
    <xf numFmtId="38" fontId="24" fillId="0" borderId="0" xfId="2" applyFont="1" applyAlignment="1">
      <alignment vertical="center" readingOrder="1"/>
    </xf>
    <xf numFmtId="38" fontId="25" fillId="3" borderId="0" xfId="2" applyFont="1" applyFill="1" applyAlignment="1">
      <alignment vertical="center" readingOrder="1"/>
    </xf>
    <xf numFmtId="49" fontId="10" fillId="14" borderId="113" xfId="4" applyNumberFormat="1" applyFont="1" applyFill="1" applyBorder="1" applyAlignment="1">
      <alignment horizontal="center" vertical="center" shrinkToFit="1"/>
    </xf>
    <xf numFmtId="0" fontId="10" fillId="14" borderId="48" xfId="4" applyFont="1" applyFill="1" applyBorder="1" applyAlignment="1">
      <alignment horizontal="center" vertical="center" shrinkToFit="1"/>
    </xf>
    <xf numFmtId="38" fontId="22" fillId="0" borderId="2" xfId="2" applyFont="1" applyBorder="1" applyAlignment="1">
      <alignment horizontal="left" vertical="center" readingOrder="1"/>
    </xf>
    <xf numFmtId="38" fontId="22" fillId="0" borderId="4" xfId="2" applyFont="1" applyBorder="1" applyAlignment="1">
      <alignment horizontal="left" vertical="center" readingOrder="1"/>
    </xf>
    <xf numFmtId="38" fontId="8" fillId="0" borderId="98" xfId="2" applyFont="1" applyBorder="1" applyAlignment="1">
      <alignment horizontal="center" vertical="center"/>
    </xf>
    <xf numFmtId="38" fontId="11" fillId="0" borderId="56" xfId="2" applyFont="1" applyBorder="1" applyAlignment="1">
      <alignment horizontal="center" vertical="center"/>
    </xf>
    <xf numFmtId="38" fontId="11" fillId="0" borderId="17" xfId="2" applyFont="1" applyBorder="1" applyAlignment="1">
      <alignment horizontal="center" vertical="center"/>
    </xf>
    <xf numFmtId="38" fontId="5" fillId="0" borderId="149" xfId="2" applyFont="1" applyBorder="1" applyAlignment="1">
      <alignment horizontal="center" vertical="center"/>
    </xf>
    <xf numFmtId="38" fontId="5" fillId="0" borderId="102" xfId="2" applyFont="1" applyBorder="1" applyAlignment="1">
      <alignment horizontal="center" vertical="center"/>
    </xf>
    <xf numFmtId="38" fontId="10" fillId="0" borderId="80" xfId="2" applyFont="1" applyBorder="1" applyAlignment="1">
      <alignment vertical="center" shrinkToFit="1"/>
    </xf>
    <xf numFmtId="38" fontId="11" fillId="12" borderId="200" xfId="2" applyFont="1" applyFill="1" applyBorder="1" applyAlignment="1">
      <alignment horizontal="center" vertical="center"/>
    </xf>
    <xf numFmtId="38" fontId="11" fillId="12" borderId="201" xfId="2" applyFont="1" applyFill="1" applyBorder="1" applyAlignment="1">
      <alignment horizontal="center" vertical="center"/>
    </xf>
    <xf numFmtId="38" fontId="11" fillId="12" borderId="202" xfId="2" applyFont="1" applyFill="1" applyBorder="1" applyAlignment="1">
      <alignment horizontal="center" vertical="center"/>
    </xf>
    <xf numFmtId="38" fontId="8" fillId="0" borderId="56" xfId="2" applyFont="1" applyBorder="1" applyAlignment="1">
      <alignment horizontal="center" vertical="center"/>
    </xf>
    <xf numFmtId="38" fontId="8" fillId="0" borderId="17" xfId="2" applyFont="1" applyBorder="1" applyAlignment="1">
      <alignment horizontal="center" vertical="center"/>
    </xf>
    <xf numFmtId="38" fontId="11" fillId="12" borderId="90" xfId="2" applyFont="1" applyFill="1" applyBorder="1" applyAlignment="1">
      <alignment horizontal="center" vertical="center"/>
    </xf>
    <xf numFmtId="38" fontId="11" fillId="12" borderId="203" xfId="2" applyFont="1" applyFill="1" applyBorder="1" applyAlignment="1">
      <alignment horizontal="center" vertical="center"/>
    </xf>
    <xf numFmtId="38" fontId="18" fillId="3" borderId="204" xfId="2" applyFont="1" applyFill="1" applyBorder="1" applyAlignment="1">
      <alignment vertical="center" readingOrder="1"/>
    </xf>
    <xf numFmtId="38" fontId="16" fillId="0" borderId="18" xfId="2" applyFont="1" applyBorder="1" applyAlignment="1">
      <alignment horizontal="center" vertical="center" readingOrder="1"/>
    </xf>
    <xf numFmtId="38" fontId="15" fillId="0" borderId="64" xfId="2" applyFont="1" applyBorder="1" applyAlignment="1">
      <alignment horizontal="center" vertical="center" readingOrder="1"/>
    </xf>
    <xf numFmtId="38" fontId="25" fillId="13" borderId="63" xfId="2" applyFont="1" applyFill="1" applyBorder="1" applyAlignment="1">
      <alignment horizontal="center" vertical="center" readingOrder="1"/>
    </xf>
    <xf numFmtId="38" fontId="1" fillId="13" borderId="128" xfId="2" applyFill="1" applyBorder="1" applyAlignment="1">
      <alignment horizontal="right" vertical="center" readingOrder="1"/>
    </xf>
    <xf numFmtId="38" fontId="18" fillId="12" borderId="25" xfId="2" applyFont="1" applyFill="1" applyBorder="1" applyAlignment="1">
      <alignment vertical="center" readingOrder="1"/>
    </xf>
    <xf numFmtId="38" fontId="8" fillId="5" borderId="150" xfId="2" applyFont="1" applyFill="1" applyBorder="1" applyAlignment="1">
      <alignment horizontal="center" vertical="center"/>
    </xf>
    <xf numFmtId="38" fontId="8" fillId="12" borderId="127" xfId="2" applyFont="1" applyFill="1" applyBorder="1" applyAlignment="1">
      <alignment horizontal="center" vertical="center"/>
    </xf>
    <xf numFmtId="38" fontId="8" fillId="12" borderId="144" xfId="2" applyFont="1" applyFill="1" applyBorder="1" applyAlignment="1">
      <alignment horizontal="center" vertical="center"/>
    </xf>
    <xf numFmtId="38" fontId="11" fillId="0" borderId="63" xfId="2" applyFont="1" applyBorder="1" applyAlignment="1">
      <alignment horizontal="center" vertical="center"/>
    </xf>
    <xf numFmtId="38" fontId="11" fillId="0" borderId="128" xfId="2" applyFont="1" applyBorder="1" applyAlignment="1">
      <alignment horizontal="center" vertical="center"/>
    </xf>
    <xf numFmtId="38" fontId="11" fillId="0" borderId="145" xfId="2" applyFont="1" applyBorder="1" applyAlignment="1">
      <alignment horizontal="center" vertical="center"/>
    </xf>
    <xf numFmtId="38" fontId="22" fillId="13" borderId="0" xfId="2" applyFont="1" applyFill="1" applyAlignment="1">
      <alignment horizontal="distributed" vertical="center" readingOrder="1"/>
    </xf>
    <xf numFmtId="38" fontId="43" fillId="0" borderId="67" xfId="2" applyFont="1" applyBorder="1" applyAlignment="1">
      <alignment horizontal="right" vertical="center" readingOrder="1"/>
    </xf>
    <xf numFmtId="38" fontId="24" fillId="3" borderId="2" xfId="2" applyFont="1" applyFill="1" applyBorder="1" applyAlignment="1">
      <alignment vertical="center" readingOrder="1"/>
    </xf>
    <xf numFmtId="38" fontId="24" fillId="0" borderId="3" xfId="2" applyFont="1" applyBorder="1" applyAlignment="1">
      <alignment horizontal="left" vertical="center" readingOrder="1"/>
    </xf>
    <xf numFmtId="38" fontId="24" fillId="3" borderId="19"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4" fillId="3" borderId="22" xfId="2" applyFont="1" applyFill="1" applyBorder="1" applyAlignment="1">
      <alignment horizontal="center" vertical="center" readingOrder="1"/>
    </xf>
    <xf numFmtId="38" fontId="24" fillId="3" borderId="62" xfId="2" applyFont="1" applyFill="1" applyBorder="1" applyAlignment="1">
      <alignment horizontal="center" vertical="center" readingOrder="1"/>
    </xf>
    <xf numFmtId="38" fontId="24" fillId="3" borderId="22" xfId="2" applyFont="1" applyFill="1" applyBorder="1" applyAlignment="1">
      <alignment horizontal="left" vertical="center" readingOrder="1"/>
    </xf>
    <xf numFmtId="38" fontId="8" fillId="5" borderId="118" xfId="2" applyFont="1" applyFill="1" applyBorder="1" applyAlignment="1">
      <alignment horizontal="center" vertical="center"/>
    </xf>
    <xf numFmtId="38" fontId="44" fillId="3" borderId="56" xfId="2" applyFont="1" applyFill="1" applyBorder="1" applyAlignment="1">
      <alignment horizontal="center" vertical="center" readingOrder="1"/>
    </xf>
    <xf numFmtId="38" fontId="22" fillId="0" borderId="56" xfId="2" applyFont="1" applyBorder="1" applyAlignment="1">
      <alignment horizontal="center" vertical="center" readingOrder="1"/>
    </xf>
    <xf numFmtId="38" fontId="43" fillId="3" borderId="127" xfId="2" applyFont="1" applyFill="1" applyBorder="1" applyAlignment="1">
      <alignment vertical="center" readingOrder="1"/>
    </xf>
    <xf numFmtId="38" fontId="50" fillId="3" borderId="3" xfId="2" applyFont="1" applyFill="1" applyBorder="1" applyAlignment="1">
      <alignment vertical="center" readingOrder="1"/>
    </xf>
    <xf numFmtId="38" fontId="24" fillId="3" borderId="2" xfId="2" applyFont="1" applyFill="1" applyBorder="1" applyAlignment="1">
      <alignment horizontal="right" vertical="center" readingOrder="1"/>
    </xf>
    <xf numFmtId="38" fontId="50" fillId="12" borderId="4" xfId="2" applyFont="1" applyFill="1" applyBorder="1" applyAlignment="1">
      <alignment horizontal="center" vertical="center" readingOrder="1"/>
    </xf>
    <xf numFmtId="38" fontId="24" fillId="12" borderId="57" xfId="2" applyFont="1" applyFill="1" applyBorder="1" applyAlignment="1">
      <alignment horizontal="right" vertical="center" readingOrder="1"/>
    </xf>
    <xf numFmtId="38" fontId="50" fillId="12" borderId="2" xfId="2" applyFont="1" applyFill="1" applyBorder="1" applyAlignment="1">
      <alignment horizontal="right" vertical="center" readingOrder="1"/>
    </xf>
    <xf numFmtId="49" fontId="24" fillId="3" borderId="2" xfId="2" applyNumberFormat="1" applyFont="1" applyFill="1" applyBorder="1" applyAlignment="1">
      <alignment horizontal="right" vertical="center" readingOrder="1"/>
    </xf>
    <xf numFmtId="49" fontId="50" fillId="12" borderId="4" xfId="2" applyNumberFormat="1" applyFont="1" applyFill="1" applyBorder="1" applyAlignment="1">
      <alignment horizontal="center" vertical="center" readingOrder="1"/>
    </xf>
    <xf numFmtId="49" fontId="24" fillId="12" borderId="57" xfId="2" applyNumberFormat="1" applyFont="1" applyFill="1" applyBorder="1" applyAlignment="1">
      <alignment horizontal="right" vertical="center" readingOrder="1"/>
    </xf>
    <xf numFmtId="38" fontId="24" fillId="3" borderId="19" xfId="2" applyFont="1" applyFill="1" applyBorder="1" applyAlignment="1">
      <alignment horizontal="right" vertical="center" readingOrder="1"/>
    </xf>
    <xf numFmtId="38" fontId="50" fillId="12" borderId="31" xfId="2" applyFont="1" applyFill="1" applyBorder="1" applyAlignment="1">
      <alignment horizontal="center" vertical="center" readingOrder="1"/>
    </xf>
    <xf numFmtId="38" fontId="24" fillId="12" borderId="58" xfId="2" applyFont="1" applyFill="1" applyBorder="1" applyAlignment="1">
      <alignment horizontal="right" vertical="center" readingOrder="1"/>
    </xf>
    <xf numFmtId="38" fontId="50" fillId="12" borderId="19" xfId="2" applyFont="1" applyFill="1" applyBorder="1" applyAlignment="1">
      <alignment horizontal="right" vertical="center" readingOrder="1"/>
    </xf>
    <xf numFmtId="38" fontId="24" fillId="12" borderId="19" xfId="2" applyFont="1" applyFill="1" applyBorder="1" applyAlignment="1">
      <alignment horizontal="left" vertical="center" readingOrder="1"/>
    </xf>
    <xf numFmtId="38" fontId="24" fillId="12" borderId="19" xfId="2" applyFont="1" applyFill="1" applyBorder="1" applyAlignment="1">
      <alignment horizontal="center" vertical="center" readingOrder="1"/>
    </xf>
    <xf numFmtId="38" fontId="50" fillId="12" borderId="31" xfId="2" applyFont="1" applyFill="1" applyBorder="1" applyAlignment="1">
      <alignment horizontal="right" vertical="center" readingOrder="1"/>
    </xf>
    <xf numFmtId="38" fontId="24" fillId="12" borderId="65" xfId="2" applyFont="1" applyFill="1" applyBorder="1" applyAlignment="1">
      <alignment horizontal="center" vertical="center" readingOrder="1"/>
    </xf>
    <xf numFmtId="49" fontId="24" fillId="13" borderId="19" xfId="2" applyNumberFormat="1" applyFont="1" applyFill="1" applyBorder="1" applyAlignment="1">
      <alignment horizontal="right" vertical="center" readingOrder="1"/>
    </xf>
    <xf numFmtId="49" fontId="50" fillId="12" borderId="31" xfId="2" applyNumberFormat="1" applyFont="1" applyFill="1" applyBorder="1" applyAlignment="1">
      <alignment horizontal="center" vertical="center" readingOrder="1"/>
    </xf>
    <xf numFmtId="49" fontId="24" fillId="12" borderId="19" xfId="2" applyNumberFormat="1" applyFont="1" applyFill="1" applyBorder="1" applyAlignment="1">
      <alignment horizontal="right" vertical="center" readingOrder="1"/>
    </xf>
    <xf numFmtId="38" fontId="22" fillId="12" borderId="19" xfId="2" applyFont="1" applyFill="1" applyBorder="1" applyAlignment="1">
      <alignment horizontal="left" vertical="center" readingOrder="1"/>
    </xf>
    <xf numFmtId="38" fontId="24" fillId="12" borderId="12" xfId="2" applyFont="1" applyFill="1" applyBorder="1" applyAlignment="1">
      <alignment horizontal="center" vertical="center" readingOrder="1"/>
    </xf>
    <xf numFmtId="38" fontId="24" fillId="12" borderId="66" xfId="2" applyFont="1" applyFill="1" applyBorder="1" applyAlignment="1">
      <alignment horizontal="center" vertical="center" readingOrder="1"/>
    </xf>
    <xf numFmtId="38" fontId="50" fillId="12" borderId="12" xfId="2" applyFont="1" applyFill="1" applyBorder="1" applyAlignment="1">
      <alignment horizontal="right" vertical="center" readingOrder="1"/>
    </xf>
    <xf numFmtId="49" fontId="24" fillId="13" borderId="2" xfId="2" applyNumberFormat="1" applyFont="1" applyFill="1" applyBorder="1" applyAlignment="1">
      <alignment horizontal="right" vertical="center" readingOrder="1"/>
    </xf>
    <xf numFmtId="49" fontId="24" fillId="12" borderId="2" xfId="2" applyNumberFormat="1" applyFont="1" applyFill="1" applyBorder="1" applyAlignment="1">
      <alignment horizontal="right" vertical="center" readingOrder="1"/>
    </xf>
    <xf numFmtId="38" fontId="24" fillId="12" borderId="2" xfId="2" applyFont="1" applyFill="1" applyBorder="1" applyAlignment="1">
      <alignment horizontal="center" vertical="center" readingOrder="1"/>
    </xf>
    <xf numFmtId="38" fontId="24" fillId="12" borderId="57" xfId="2" applyFont="1" applyFill="1" applyBorder="1" applyAlignment="1">
      <alignment horizontal="center" vertical="center" readingOrder="1"/>
    </xf>
    <xf numFmtId="38" fontId="22" fillId="0" borderId="19" xfId="2" applyFont="1" applyBorder="1" applyAlignment="1">
      <alignment horizontal="left" vertical="center" readingOrder="1"/>
    </xf>
    <xf numFmtId="38" fontId="24" fillId="0" borderId="19" xfId="2" applyFont="1" applyBorder="1" applyAlignment="1">
      <alignment horizontal="center" vertical="center" readingOrder="1"/>
    </xf>
    <xf numFmtId="38" fontId="24" fillId="12" borderId="58" xfId="2" applyFont="1" applyFill="1" applyBorder="1" applyAlignment="1">
      <alignment horizontal="center" vertical="center" readingOrder="1"/>
    </xf>
    <xf numFmtId="49" fontId="24" fillId="13" borderId="12" xfId="2" applyNumberFormat="1" applyFont="1" applyFill="1" applyBorder="1" applyAlignment="1">
      <alignment horizontal="right" vertical="center" readingOrder="1"/>
    </xf>
    <xf numFmtId="49" fontId="50" fillId="12" borderId="61" xfId="2" applyNumberFormat="1" applyFont="1" applyFill="1" applyBorder="1" applyAlignment="1">
      <alignment horizontal="center" vertical="center" readingOrder="1"/>
    </xf>
    <xf numFmtId="49" fontId="24" fillId="12" borderId="12" xfId="2" applyNumberFormat="1" applyFont="1" applyFill="1" applyBorder="1" applyAlignment="1">
      <alignment horizontal="right" vertical="center" readingOrder="1"/>
    </xf>
    <xf numFmtId="38" fontId="16" fillId="0" borderId="13" xfId="2" applyFont="1" applyBorder="1" applyAlignment="1">
      <alignment horizontal="center" vertical="center" readingOrder="1"/>
    </xf>
    <xf numFmtId="38" fontId="24" fillId="12" borderId="60" xfId="2" applyFont="1" applyFill="1" applyBorder="1" applyAlignment="1">
      <alignment horizontal="center" vertical="center" readingOrder="1"/>
    </xf>
    <xf numFmtId="38" fontId="50" fillId="12" borderId="3" xfId="2" applyFont="1" applyFill="1" applyBorder="1" applyAlignment="1">
      <alignment horizontal="right" vertical="center" readingOrder="1"/>
    </xf>
    <xf numFmtId="38" fontId="22" fillId="0" borderId="19" xfId="2" applyFont="1" applyBorder="1" applyAlignment="1">
      <alignment vertical="center" readingOrder="1"/>
    </xf>
    <xf numFmtId="38" fontId="49" fillId="3" borderId="19" xfId="2" applyFont="1" applyFill="1" applyBorder="1" applyAlignment="1">
      <alignment horizontal="left" vertical="center" readingOrder="1"/>
    </xf>
    <xf numFmtId="38" fontId="49" fillId="3" borderId="31" xfId="2" applyFont="1" applyFill="1" applyBorder="1" applyAlignment="1">
      <alignment horizontal="left" vertical="center" readingOrder="1"/>
    </xf>
    <xf numFmtId="38" fontId="48" fillId="11" borderId="153" xfId="2" applyFont="1" applyFill="1" applyBorder="1" applyAlignment="1">
      <alignment horizontal="center" vertical="center" readingOrder="1"/>
    </xf>
    <xf numFmtId="38" fontId="48" fillId="11" borderId="1" xfId="2" applyFont="1" applyFill="1" applyBorder="1" applyAlignment="1">
      <alignment horizontal="center" vertical="center" readingOrder="1"/>
    </xf>
    <xf numFmtId="38" fontId="48" fillId="11" borderId="26" xfId="2" applyFont="1" applyFill="1" applyBorder="1" applyAlignment="1">
      <alignment horizontal="center" vertical="center" readingOrder="1"/>
    </xf>
    <xf numFmtId="38" fontId="49" fillId="0" borderId="109" xfId="2" applyFont="1" applyBorder="1" applyAlignment="1">
      <alignment horizontal="left" vertical="center" readingOrder="1"/>
    </xf>
    <xf numFmtId="38" fontId="49" fillId="0" borderId="63" xfId="2" applyFont="1" applyBorder="1" applyAlignment="1">
      <alignment horizontal="left" vertical="center" readingOrder="1"/>
    </xf>
    <xf numFmtId="38" fontId="49" fillId="0" borderId="128" xfId="2" applyFont="1" applyBorder="1" applyAlignment="1">
      <alignment horizontal="left" vertical="center" readingOrder="1"/>
    </xf>
    <xf numFmtId="49" fontId="24" fillId="3" borderId="19" xfId="2" applyNumberFormat="1" applyFont="1" applyFill="1" applyBorder="1" applyAlignment="1">
      <alignment horizontal="right" vertical="center" readingOrder="1"/>
    </xf>
    <xf numFmtId="49" fontId="24" fillId="3" borderId="12" xfId="2" applyNumberFormat="1" applyFont="1" applyFill="1" applyBorder="1" applyAlignment="1">
      <alignment horizontal="right" vertical="center" readingOrder="1"/>
    </xf>
    <xf numFmtId="38" fontId="24" fillId="0" borderId="158" xfId="2" applyFont="1" applyBorder="1" applyAlignment="1">
      <alignment vertical="center" readingOrder="1"/>
    </xf>
    <xf numFmtId="38" fontId="24" fillId="0" borderId="4" xfId="2" applyFont="1" applyBorder="1" applyAlignment="1">
      <alignment vertical="center" readingOrder="1"/>
    </xf>
    <xf numFmtId="38" fontId="16" fillId="0" borderId="4" xfId="2" applyFont="1" applyBorder="1" applyAlignment="1">
      <alignment horizontal="center" vertical="center" readingOrder="1"/>
    </xf>
    <xf numFmtId="38" fontId="51" fillId="0" borderId="0" xfId="2" applyFont="1" applyAlignment="1">
      <alignment horizontal="right" vertical="center" readingOrder="1"/>
    </xf>
    <xf numFmtId="38" fontId="43" fillId="3" borderId="126" xfId="2" applyFont="1" applyFill="1" applyBorder="1" applyAlignment="1">
      <alignment vertical="center" readingOrder="1"/>
    </xf>
    <xf numFmtId="38" fontId="23" fillId="13" borderId="110" xfId="2" applyFont="1" applyFill="1" applyBorder="1" applyAlignment="1">
      <alignment horizontal="center" vertical="center" readingOrder="1"/>
    </xf>
    <xf numFmtId="38" fontId="23" fillId="13" borderId="56" xfId="2" applyFont="1" applyFill="1" applyBorder="1" applyAlignment="1">
      <alignment horizontal="center" vertical="center" readingOrder="1"/>
    </xf>
    <xf numFmtId="38" fontId="23" fillId="13" borderId="17" xfId="2" applyFont="1" applyFill="1" applyBorder="1" applyAlignment="1">
      <alignment horizontal="center" vertical="center" readingOrder="1"/>
    </xf>
    <xf numFmtId="38" fontId="22" fillId="10" borderId="186" xfId="2" applyFont="1" applyFill="1" applyBorder="1" applyAlignment="1">
      <alignment horizontal="center" vertical="center" readingOrder="1"/>
    </xf>
    <xf numFmtId="38" fontId="22" fillId="10" borderId="187" xfId="2" applyFont="1" applyFill="1" applyBorder="1" applyAlignment="1">
      <alignment horizontal="center" vertical="center" readingOrder="1"/>
    </xf>
    <xf numFmtId="38" fontId="44" fillId="3" borderId="123" xfId="2" applyFont="1" applyFill="1" applyBorder="1" applyAlignment="1">
      <alignment horizontal="center" vertical="center" readingOrder="1"/>
    </xf>
    <xf numFmtId="38" fontId="22" fillId="0" borderId="123" xfId="2" applyFont="1" applyBorder="1" applyAlignment="1">
      <alignment horizontal="center" vertical="center" readingOrder="1"/>
    </xf>
    <xf numFmtId="38" fontId="22" fillId="13" borderId="67" xfId="2" applyFont="1" applyFill="1" applyBorder="1" applyAlignment="1">
      <alignment horizontal="distributed" vertical="center" readingOrder="1"/>
    </xf>
    <xf numFmtId="38" fontId="18" fillId="3" borderId="152" xfId="2" applyFont="1" applyFill="1" applyBorder="1" applyAlignment="1">
      <alignment horizontal="distributed" vertical="center" readingOrder="1"/>
    </xf>
    <xf numFmtId="38" fontId="18" fillId="3" borderId="114" xfId="2" applyFont="1" applyFill="1" applyBorder="1" applyAlignment="1">
      <alignment horizontal="distributed" vertical="center" readingOrder="1"/>
    </xf>
    <xf numFmtId="38" fontId="18" fillId="3" borderId="114" xfId="2" applyFont="1" applyFill="1" applyBorder="1" applyAlignment="1">
      <alignment vertical="center" readingOrder="1"/>
    </xf>
    <xf numFmtId="38" fontId="18" fillId="0" borderId="126" xfId="2" applyFont="1" applyBorder="1" applyAlignment="1">
      <alignment vertical="center" readingOrder="1"/>
    </xf>
    <xf numFmtId="38" fontId="43" fillId="3" borderId="32" xfId="2" applyFont="1" applyFill="1" applyBorder="1" applyAlignment="1">
      <alignment horizontal="left" vertical="center" readingOrder="1"/>
    </xf>
    <xf numFmtId="38" fontId="49" fillId="3" borderId="0" xfId="2" applyFont="1" applyFill="1" applyAlignment="1">
      <alignment vertical="center" readingOrder="1"/>
    </xf>
    <xf numFmtId="38" fontId="8" fillId="5" borderId="198" xfId="2" applyFont="1" applyFill="1" applyBorder="1" applyAlignment="1">
      <alignment horizontal="center" vertical="center"/>
    </xf>
    <xf numFmtId="38" fontId="12" fillId="0" borderId="206" xfId="2" applyFont="1" applyBorder="1" applyAlignment="1">
      <alignment vertical="center"/>
    </xf>
    <xf numFmtId="38" fontId="8" fillId="0" borderId="206" xfId="2" applyFont="1" applyBorder="1" applyAlignment="1">
      <alignment horizontal="center" vertical="center"/>
    </xf>
    <xf numFmtId="38" fontId="10" fillId="0" borderId="206" xfId="2" applyFont="1" applyBorder="1" applyAlignment="1">
      <alignment horizontal="center" vertical="center"/>
    </xf>
    <xf numFmtId="38" fontId="12" fillId="5" borderId="206" xfId="2" applyFont="1" applyFill="1" applyBorder="1" applyAlignment="1">
      <alignment horizontal="center" vertical="center"/>
    </xf>
    <xf numFmtId="38" fontId="12" fillId="5" borderId="198" xfId="2" applyFont="1" applyFill="1" applyBorder="1" applyAlignment="1">
      <alignment horizontal="center" vertical="center"/>
    </xf>
    <xf numFmtId="38" fontId="12" fillId="5" borderId="207" xfId="2" applyFont="1" applyFill="1" applyBorder="1" applyAlignment="1">
      <alignment horizontal="center" vertical="center"/>
    </xf>
    <xf numFmtId="38" fontId="10" fillId="0" borderId="121" xfId="2" applyFont="1" applyBorder="1" applyAlignment="1">
      <alignment horizontal="center" vertical="center"/>
    </xf>
    <xf numFmtId="38" fontId="11" fillId="0" borderId="147" xfId="2" applyFont="1" applyBorder="1" applyAlignment="1">
      <alignment horizontal="center" vertical="center"/>
    </xf>
    <xf numFmtId="38" fontId="11" fillId="0" borderId="121" xfId="2" applyFont="1" applyBorder="1" applyAlignment="1">
      <alignment horizontal="center" vertical="center"/>
    </xf>
    <xf numFmtId="38" fontId="11" fillId="0" borderId="122" xfId="2" applyFont="1" applyBorder="1" applyAlignment="1">
      <alignment horizontal="center" vertical="center"/>
    </xf>
    <xf numFmtId="38" fontId="26" fillId="0" borderId="206" xfId="2" applyFont="1" applyBorder="1" applyAlignment="1">
      <alignment horizontal="center" vertical="center"/>
    </xf>
    <xf numFmtId="38" fontId="11" fillId="0" borderId="206" xfId="2" applyFont="1" applyBorder="1" applyAlignment="1">
      <alignment horizontal="center" vertical="center"/>
    </xf>
    <xf numFmtId="38" fontId="11" fillId="0" borderId="207" xfId="2" applyFont="1" applyBorder="1" applyAlignment="1">
      <alignment horizontal="center" vertical="center"/>
    </xf>
    <xf numFmtId="38" fontId="26" fillId="0" borderId="74" xfId="2" applyFont="1" applyBorder="1" applyAlignment="1">
      <alignment horizontal="center" vertical="center"/>
    </xf>
    <xf numFmtId="38" fontId="11" fillId="0" borderId="157" xfId="2" applyFont="1" applyBorder="1" applyAlignment="1">
      <alignment horizontal="center" vertical="center"/>
    </xf>
    <xf numFmtId="38" fontId="11" fillId="0" borderId="74" xfId="2" applyFont="1" applyBorder="1" applyAlignment="1">
      <alignment horizontal="center" vertical="center"/>
    </xf>
    <xf numFmtId="38" fontId="11" fillId="0" borderId="185" xfId="2" applyFont="1" applyBorder="1" applyAlignment="1">
      <alignment horizontal="center" vertical="center"/>
    </xf>
    <xf numFmtId="38" fontId="46" fillId="0" borderId="146" xfId="2" applyFont="1" applyBorder="1" applyAlignment="1">
      <alignment horizontal="center" vertical="center"/>
    </xf>
    <xf numFmtId="38" fontId="11" fillId="12" borderId="146" xfId="2" applyFont="1" applyFill="1" applyBorder="1" applyAlignment="1">
      <alignment horizontal="center" vertical="center"/>
    </xf>
    <xf numFmtId="38" fontId="11" fillId="12" borderId="143" xfId="2" applyFont="1" applyFill="1" applyBorder="1" applyAlignment="1">
      <alignment horizontal="center" vertical="center"/>
    </xf>
    <xf numFmtId="38" fontId="11" fillId="12" borderId="2" xfId="2" applyFont="1" applyFill="1" applyBorder="1" applyAlignment="1">
      <alignment horizontal="center" vertical="center"/>
    </xf>
    <xf numFmtId="38" fontId="10" fillId="0" borderId="74" xfId="2" applyFont="1" applyBorder="1" applyAlignment="1">
      <alignment horizontal="center" vertical="center"/>
    </xf>
    <xf numFmtId="38" fontId="11" fillId="12" borderId="74" xfId="2" applyFont="1" applyFill="1" applyBorder="1" applyAlignment="1">
      <alignment horizontal="center" vertical="center"/>
    </xf>
    <xf numFmtId="38" fontId="11" fillId="12" borderId="208" xfId="2" applyFont="1" applyFill="1" applyBorder="1" applyAlignment="1">
      <alignment horizontal="center" vertical="center"/>
    </xf>
    <xf numFmtId="38" fontId="27" fillId="0" borderId="80" xfId="2" applyFont="1" applyBorder="1" applyAlignment="1">
      <alignment horizontal="center" vertical="center"/>
    </xf>
    <xf numFmtId="38" fontId="11" fillId="12" borderId="32" xfId="2" applyFont="1" applyFill="1" applyBorder="1" applyAlignment="1">
      <alignment horizontal="center" vertical="center"/>
    </xf>
    <xf numFmtId="38" fontId="11" fillId="12" borderId="30" xfId="2" applyFont="1" applyFill="1" applyBorder="1" applyAlignment="1">
      <alignment horizontal="center" vertical="center"/>
    </xf>
    <xf numFmtId="38" fontId="10" fillId="0" borderId="146" xfId="2" applyFont="1" applyBorder="1" applyAlignment="1">
      <alignment horizontal="center" vertical="center"/>
    </xf>
    <xf numFmtId="38" fontId="11" fillId="12" borderId="157" xfId="2" applyFont="1" applyFill="1" applyBorder="1" applyAlignment="1">
      <alignment horizontal="center" vertical="center"/>
    </xf>
    <xf numFmtId="38" fontId="11" fillId="12" borderId="185" xfId="2" applyFont="1" applyFill="1" applyBorder="1" applyAlignment="1">
      <alignment horizontal="center" vertical="center"/>
    </xf>
    <xf numFmtId="38" fontId="10" fillId="0" borderId="72" xfId="2" applyFont="1" applyBorder="1" applyAlignment="1">
      <alignment horizontal="center" vertical="center"/>
    </xf>
    <xf numFmtId="38" fontId="11" fillId="12" borderId="8" xfId="2" applyFont="1" applyFill="1" applyBorder="1" applyAlignment="1">
      <alignment horizontal="center" vertical="center"/>
    </xf>
    <xf numFmtId="38" fontId="10" fillId="0" borderId="0" xfId="2" applyFont="1" applyAlignment="1">
      <alignment horizontal="center" vertical="center"/>
    </xf>
    <xf numFmtId="38" fontId="11" fillId="12" borderId="11" xfId="2" applyFont="1" applyFill="1" applyBorder="1" applyAlignment="1">
      <alignment horizontal="center" vertical="center"/>
    </xf>
    <xf numFmtId="38" fontId="10" fillId="0" borderId="80" xfId="2" applyFont="1" applyBorder="1" applyAlignment="1">
      <alignment horizontal="center" vertical="center"/>
    </xf>
    <xf numFmtId="38" fontId="11" fillId="12" borderId="80" xfId="2" applyFont="1" applyFill="1" applyBorder="1" applyAlignment="1">
      <alignment horizontal="center" vertical="center"/>
    </xf>
    <xf numFmtId="38" fontId="11" fillId="12" borderId="119" xfId="2" applyFont="1" applyFill="1" applyBorder="1" applyAlignment="1">
      <alignment horizontal="center" vertical="center"/>
    </xf>
    <xf numFmtId="38" fontId="8" fillId="5" borderId="110" xfId="2" applyFont="1" applyFill="1" applyBorder="1" applyAlignment="1">
      <alignment horizontal="center" vertical="center"/>
    </xf>
    <xf numFmtId="38" fontId="11" fillId="12" borderId="184" xfId="2" applyFont="1" applyFill="1" applyBorder="1" applyAlignment="1">
      <alignment horizontal="center" vertical="center"/>
    </xf>
    <xf numFmtId="38" fontId="10" fillId="12" borderId="185" xfId="2" applyFont="1" applyFill="1" applyBorder="1" applyAlignment="1">
      <alignment horizontal="center" vertical="center"/>
    </xf>
    <xf numFmtId="38" fontId="52" fillId="0" borderId="74" xfId="2" applyFont="1" applyBorder="1" applyAlignment="1">
      <alignment horizontal="center" vertical="center"/>
    </xf>
    <xf numFmtId="38" fontId="10" fillId="0" borderId="185" xfId="2" applyFont="1" applyBorder="1" applyAlignment="1">
      <alignment horizontal="left" vertical="center" indent="1"/>
    </xf>
    <xf numFmtId="38" fontId="10" fillId="0" borderId="157" xfId="2" applyFont="1" applyBorder="1" applyAlignment="1">
      <alignment vertical="center"/>
    </xf>
    <xf numFmtId="38" fontId="10" fillId="12" borderId="58" xfId="2" applyFont="1" applyFill="1" applyBorder="1" applyAlignment="1">
      <alignment horizontal="center" vertical="center"/>
    </xf>
    <xf numFmtId="38" fontId="52" fillId="0" borderId="43" xfId="2" applyFont="1" applyBorder="1" applyAlignment="1">
      <alignment horizontal="center" vertical="center"/>
    </xf>
    <xf numFmtId="38" fontId="11" fillId="12" borderId="43" xfId="2" applyFont="1" applyFill="1" applyBorder="1" applyAlignment="1">
      <alignment horizontal="center" vertical="center"/>
    </xf>
    <xf numFmtId="38" fontId="11" fillId="12" borderId="107" xfId="2" applyFont="1" applyFill="1" applyBorder="1" applyAlignment="1">
      <alignment horizontal="center" vertical="center"/>
    </xf>
    <xf numFmtId="38" fontId="52" fillId="0" borderId="47" xfId="2" applyFont="1" applyBorder="1" applyAlignment="1">
      <alignment horizontal="center" vertical="center"/>
    </xf>
    <xf numFmtId="38" fontId="11" fillId="12" borderId="47" xfId="2" applyFont="1" applyFill="1" applyBorder="1" applyAlignment="1">
      <alignment horizontal="center" vertical="center"/>
    </xf>
    <xf numFmtId="38" fontId="11" fillId="12" borderId="209" xfId="2" applyFont="1" applyFill="1" applyBorder="1" applyAlignment="1">
      <alignment horizontal="center" vertical="center"/>
    </xf>
    <xf numFmtId="38" fontId="8" fillId="5" borderId="70" xfId="2" applyFont="1" applyFill="1" applyBorder="1" applyAlignment="1">
      <alignment horizontal="center" vertical="center"/>
    </xf>
    <xf numFmtId="38" fontId="52" fillId="0" borderId="80" xfId="2" applyFont="1" applyBorder="1" applyAlignment="1">
      <alignment horizontal="center" vertical="center"/>
    </xf>
    <xf numFmtId="38" fontId="53" fillId="12" borderId="4" xfId="2" applyFont="1" applyFill="1" applyBorder="1" applyAlignment="1">
      <alignment horizontal="right" vertical="center" readingOrder="1"/>
    </xf>
    <xf numFmtId="38" fontId="53" fillId="12" borderId="2" xfId="2" applyFont="1" applyFill="1" applyBorder="1" applyAlignment="1">
      <alignment horizontal="right" vertical="center" readingOrder="1"/>
    </xf>
    <xf numFmtId="38" fontId="53" fillId="12" borderId="23" xfId="2" applyFont="1" applyFill="1" applyBorder="1" applyAlignment="1">
      <alignment horizontal="right" vertical="center" readingOrder="1"/>
    </xf>
    <xf numFmtId="38" fontId="53" fillId="12" borderId="31" xfId="2" applyFont="1" applyFill="1" applyBorder="1" applyAlignment="1">
      <alignment horizontal="right" vertical="center" readingOrder="1"/>
    </xf>
    <xf numFmtId="38" fontId="53" fillId="12" borderId="4" xfId="2" applyFont="1" applyFill="1" applyBorder="1" applyAlignment="1">
      <alignment horizontal="center" vertical="center" readingOrder="1"/>
    </xf>
    <xf numFmtId="38" fontId="53" fillId="12" borderId="61" xfId="2" applyFont="1" applyFill="1" applyBorder="1" applyAlignment="1">
      <alignment horizontal="right" vertical="center" readingOrder="1"/>
    </xf>
    <xf numFmtId="38" fontId="53" fillId="12" borderId="12" xfId="2" applyFont="1" applyFill="1" applyBorder="1" applyAlignment="1">
      <alignment vertical="center" readingOrder="1"/>
    </xf>
    <xf numFmtId="38" fontId="8" fillId="5" borderId="111" xfId="2" applyFont="1" applyFill="1" applyBorder="1" applyAlignment="1">
      <alignment horizontal="center" vertical="center"/>
    </xf>
    <xf numFmtId="38" fontId="12" fillId="5" borderId="198" xfId="2" applyFont="1" applyFill="1" applyBorder="1" applyAlignment="1">
      <alignment horizontal="center" vertical="center"/>
    </xf>
    <xf numFmtId="38" fontId="8" fillId="5" borderId="150" xfId="2" applyFont="1" applyFill="1" applyBorder="1" applyAlignment="1">
      <alignment horizontal="center" vertical="center"/>
    </xf>
    <xf numFmtId="38" fontId="11" fillId="12" borderId="64" xfId="2" applyFont="1" applyFill="1" applyBorder="1" applyAlignment="1">
      <alignment horizontal="center" vertical="center"/>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24" fillId="3" borderId="22" xfId="2" applyFont="1" applyFill="1" applyBorder="1" applyAlignment="1">
      <alignment horizontal="left" vertical="center" readingOrder="1"/>
    </xf>
    <xf numFmtId="38" fontId="22" fillId="10" borderId="187" xfId="2" applyFont="1" applyFill="1" applyBorder="1" applyAlignment="1">
      <alignment horizontal="center" vertical="center" readingOrder="1"/>
    </xf>
    <xf numFmtId="38" fontId="24" fillId="3" borderId="2" xfId="2" applyFont="1" applyFill="1" applyBorder="1" applyAlignment="1">
      <alignment horizontal="left" vertical="center" readingOrder="1"/>
    </xf>
    <xf numFmtId="38" fontId="24" fillId="3" borderId="3" xfId="2" applyFont="1" applyFill="1" applyBorder="1" applyAlignment="1">
      <alignment horizontal="left" vertical="center" readingOrder="1"/>
    </xf>
    <xf numFmtId="38" fontId="22" fillId="3" borderId="3" xfId="2" applyFont="1" applyFill="1" applyBorder="1" applyAlignment="1">
      <alignment horizontal="center" vertical="center" readingOrder="1"/>
    </xf>
    <xf numFmtId="38" fontId="24" fillId="3" borderId="2" xfId="2" applyFont="1" applyFill="1" applyBorder="1" applyAlignment="1">
      <alignment vertical="center" readingOrder="1"/>
    </xf>
    <xf numFmtId="38" fontId="24" fillId="3" borderId="12" xfId="2" applyFont="1" applyFill="1" applyBorder="1" applyAlignment="1">
      <alignment horizontal="center" vertical="center" readingOrder="1"/>
    </xf>
    <xf numFmtId="38" fontId="24" fillId="3" borderId="61" xfId="2" applyFont="1" applyFill="1" applyBorder="1" applyAlignment="1">
      <alignment horizontal="center" vertical="center" readingOrder="1"/>
    </xf>
    <xf numFmtId="38" fontId="24" fillId="3" borderId="3" xfId="2" applyFont="1" applyFill="1" applyBorder="1" applyAlignment="1">
      <alignment horizontal="center" vertical="center" readingOrder="1"/>
    </xf>
    <xf numFmtId="38" fontId="24" fillId="3" borderId="23" xfId="2" applyFont="1" applyFill="1" applyBorder="1" applyAlignment="1">
      <alignment horizontal="center" vertical="center" readingOrder="1"/>
    </xf>
    <xf numFmtId="38" fontId="49" fillId="3" borderId="19" xfId="2" applyFont="1" applyFill="1" applyBorder="1" applyAlignment="1">
      <alignment horizontal="left" vertical="center" readingOrder="1"/>
    </xf>
    <xf numFmtId="38" fontId="50" fillId="12" borderId="2" xfId="2" applyFont="1" applyFill="1" applyBorder="1" applyAlignment="1">
      <alignment horizontal="right" vertical="center" readingOrder="1"/>
    </xf>
    <xf numFmtId="38" fontId="24" fillId="3" borderId="4" xfId="2" applyFont="1" applyFill="1" applyBorder="1" applyAlignment="1">
      <alignment horizontal="left" vertical="center" readingOrder="1"/>
    </xf>
    <xf numFmtId="38" fontId="24" fillId="3" borderId="69"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4" fillId="3" borderId="13" xfId="2" applyFont="1" applyFill="1" applyBorder="1" applyAlignment="1">
      <alignment horizontal="center" vertical="center" readingOrder="1"/>
    </xf>
    <xf numFmtId="38" fontId="24" fillId="3" borderId="28" xfId="2" applyFont="1" applyFill="1" applyBorder="1" applyAlignment="1">
      <alignment horizontal="center" vertical="center" readingOrder="1"/>
    </xf>
    <xf numFmtId="38" fontId="22" fillId="10" borderId="186" xfId="2" applyFont="1" applyFill="1" applyBorder="1" applyAlignment="1">
      <alignment horizontal="center" vertical="center" readingOrder="1"/>
    </xf>
    <xf numFmtId="38" fontId="8" fillId="12" borderId="127" xfId="2" applyFont="1" applyFill="1" applyBorder="1" applyAlignment="1">
      <alignment horizontal="center" vertical="center"/>
    </xf>
    <xf numFmtId="38" fontId="8" fillId="12" borderId="144" xfId="2" applyFont="1" applyFill="1" applyBorder="1" applyAlignment="1">
      <alignment horizontal="center" vertical="center"/>
    </xf>
    <xf numFmtId="38" fontId="24" fillId="3" borderId="19" xfId="2" applyFont="1" applyFill="1" applyBorder="1" applyAlignment="1">
      <alignment horizontal="left" vertical="center" readingOrder="1"/>
    </xf>
    <xf numFmtId="38" fontId="8" fillId="5" borderId="106" xfId="2" applyFont="1" applyFill="1" applyBorder="1" applyAlignment="1">
      <alignment horizontal="center" vertical="center"/>
    </xf>
    <xf numFmtId="38" fontId="8" fillId="5" borderId="118" xfId="2" applyFont="1" applyFill="1" applyBorder="1" applyAlignment="1">
      <alignment horizontal="center" vertical="center"/>
    </xf>
    <xf numFmtId="38" fontId="24" fillId="3" borderId="12" xfId="2" applyFont="1" applyFill="1" applyBorder="1" applyAlignment="1">
      <alignment horizontal="left" vertical="center" readingOrder="1"/>
    </xf>
    <xf numFmtId="38" fontId="18" fillId="3" borderId="0" xfId="2" applyFont="1" applyFill="1" applyBorder="1" applyAlignment="1">
      <alignment vertical="center" readingOrder="1"/>
    </xf>
    <xf numFmtId="38" fontId="18" fillId="0" borderId="0" xfId="2" applyFont="1" applyFill="1" applyBorder="1" applyAlignment="1">
      <alignment vertical="center" readingOrder="1"/>
    </xf>
    <xf numFmtId="38" fontId="18" fillId="3" borderId="0" xfId="2" applyFont="1" applyFill="1" applyBorder="1" applyAlignment="1">
      <alignment horizontal="distributed" vertical="center" readingOrder="1"/>
    </xf>
    <xf numFmtId="38" fontId="22" fillId="0" borderId="56" xfId="2" applyFont="1" applyFill="1" applyBorder="1" applyAlignment="1">
      <alignment horizontal="center" vertical="center" readingOrder="1"/>
    </xf>
    <xf numFmtId="38" fontId="19" fillId="0" borderId="0" xfId="2" applyFont="1" applyFill="1" applyBorder="1" applyAlignment="1">
      <alignment horizontal="center" vertical="center" readingOrder="1"/>
    </xf>
    <xf numFmtId="38" fontId="20" fillId="0" borderId="0" xfId="2" applyFont="1" applyFill="1" applyBorder="1" applyAlignment="1">
      <alignment horizontal="center" vertical="center" readingOrder="1"/>
    </xf>
    <xf numFmtId="38" fontId="16" fillId="0" borderId="2" xfId="2" applyFont="1" applyFill="1" applyBorder="1" applyAlignment="1">
      <alignment horizontal="center" vertical="center" readingOrder="1"/>
    </xf>
    <xf numFmtId="38" fontId="16" fillId="0" borderId="8" xfId="2" applyFont="1" applyFill="1" applyBorder="1" applyAlignment="1">
      <alignment horizontal="center" vertical="center" readingOrder="1"/>
    </xf>
    <xf numFmtId="38" fontId="16" fillId="0" borderId="7" xfId="2" applyFont="1" applyFill="1" applyBorder="1" applyAlignment="1">
      <alignment horizontal="center" vertical="center" readingOrder="1"/>
    </xf>
    <xf numFmtId="38" fontId="15" fillId="0" borderId="0" xfId="2" applyFont="1" applyFill="1" applyBorder="1" applyAlignment="1">
      <alignment horizontal="center" vertical="center" readingOrder="1"/>
    </xf>
    <xf numFmtId="38" fontId="16" fillId="0" borderId="22" xfId="2" applyFont="1" applyFill="1" applyBorder="1" applyAlignment="1">
      <alignment horizontal="center" vertical="center" readingOrder="1"/>
    </xf>
    <xf numFmtId="38" fontId="16" fillId="0" borderId="29" xfId="2" applyFont="1" applyFill="1" applyBorder="1" applyAlignment="1">
      <alignment horizontal="center" vertical="center" readingOrder="1"/>
    </xf>
    <xf numFmtId="38" fontId="50" fillId="0" borderId="4" xfId="2" applyFont="1" applyFill="1" applyBorder="1" applyAlignment="1">
      <alignment horizontal="center" vertical="center" readingOrder="1"/>
    </xf>
    <xf numFmtId="38" fontId="24" fillId="0" borderId="57" xfId="2" applyFont="1" applyFill="1" applyBorder="1" applyAlignment="1">
      <alignment horizontal="right" vertical="center" readingOrder="1"/>
    </xf>
    <xf numFmtId="38" fontId="50" fillId="0" borderId="2" xfId="2" applyFont="1" applyFill="1" applyBorder="1" applyAlignment="1">
      <alignment horizontal="right" vertical="center" readingOrder="1"/>
    </xf>
    <xf numFmtId="38" fontId="16" fillId="0" borderId="10" xfId="2" applyFont="1" applyFill="1" applyBorder="1" applyAlignment="1">
      <alignment horizontal="center" vertical="center" readingOrder="1"/>
    </xf>
    <xf numFmtId="38" fontId="24" fillId="0" borderId="2" xfId="2" applyFont="1" applyFill="1" applyBorder="1" applyAlignment="1">
      <alignment horizontal="left" vertical="center" readingOrder="1"/>
    </xf>
    <xf numFmtId="38" fontId="24" fillId="0" borderId="4" xfId="2" applyFont="1" applyFill="1" applyBorder="1" applyAlignment="1">
      <alignment horizontal="left" vertical="center" readingOrder="1"/>
    </xf>
    <xf numFmtId="49" fontId="50" fillId="0" borderId="4" xfId="2" applyNumberFormat="1" applyFont="1" applyFill="1" applyBorder="1" applyAlignment="1">
      <alignment horizontal="center" vertical="center" readingOrder="1"/>
    </xf>
    <xf numFmtId="49" fontId="24" fillId="0" borderId="57" xfId="2" applyNumberFormat="1" applyFont="1" applyFill="1" applyBorder="1" applyAlignment="1">
      <alignment horizontal="right" vertical="center" readingOrder="1"/>
    </xf>
    <xf numFmtId="38" fontId="16" fillId="0" borderId="6" xfId="2" applyFont="1" applyFill="1" applyBorder="1" applyAlignment="1">
      <alignment horizontal="center" vertical="center" readingOrder="1"/>
    </xf>
    <xf numFmtId="38" fontId="21" fillId="3" borderId="0" xfId="2" applyFont="1" applyFill="1" applyBorder="1" applyAlignment="1">
      <alignment vertical="center" readingOrder="1"/>
    </xf>
    <xf numFmtId="38" fontId="16" fillId="0" borderId="9" xfId="2" applyFont="1" applyFill="1" applyBorder="1" applyAlignment="1">
      <alignment horizontal="center" vertical="center" readingOrder="1"/>
    </xf>
    <xf numFmtId="38" fontId="24" fillId="0" borderId="13" xfId="2" applyFont="1" applyFill="1" applyBorder="1" applyAlignment="1">
      <alignment horizontal="left" vertical="center" readingOrder="1"/>
    </xf>
    <xf numFmtId="38" fontId="24" fillId="0" borderId="28" xfId="2" applyFont="1" applyFill="1" applyBorder="1" applyAlignment="1">
      <alignment horizontal="left" vertical="center" readingOrder="1"/>
    </xf>
    <xf numFmtId="38" fontId="16" fillId="0" borderId="25" xfId="2" applyFont="1" applyFill="1" applyBorder="1" applyAlignment="1">
      <alignment horizontal="center" vertical="center" readingOrder="1"/>
    </xf>
    <xf numFmtId="38" fontId="50" fillId="0" borderId="31" xfId="2" applyFont="1" applyFill="1" applyBorder="1" applyAlignment="1">
      <alignment horizontal="center" vertical="center" readingOrder="1"/>
    </xf>
    <xf numFmtId="38" fontId="24" fillId="0" borderId="58" xfId="2" applyFont="1" applyFill="1" applyBorder="1" applyAlignment="1">
      <alignment horizontal="right" vertical="center" readingOrder="1"/>
    </xf>
    <xf numFmtId="38" fontId="50" fillId="0" borderId="19" xfId="2" applyFont="1" applyFill="1" applyBorder="1" applyAlignment="1">
      <alignment horizontal="right" vertical="center" readingOrder="1"/>
    </xf>
    <xf numFmtId="38" fontId="43" fillId="0" borderId="48" xfId="2" applyFont="1" applyFill="1" applyBorder="1" applyAlignment="1">
      <alignment horizontal="center" vertical="center" readingOrder="1"/>
    </xf>
    <xf numFmtId="38" fontId="16" fillId="0" borderId="24" xfId="2" applyFont="1" applyFill="1" applyBorder="1" applyAlignment="1">
      <alignment horizontal="center" vertical="center" readingOrder="1"/>
    </xf>
    <xf numFmtId="38" fontId="22" fillId="0" borderId="4" xfId="2" applyFont="1" applyFill="1" applyBorder="1" applyAlignment="1">
      <alignment horizontal="distributed" vertical="center" readingOrder="1"/>
    </xf>
    <xf numFmtId="38" fontId="24" fillId="3" borderId="0" xfId="2" applyFont="1" applyFill="1" applyBorder="1" applyAlignment="1">
      <alignment vertical="center" textRotation="255" readingOrder="1"/>
    </xf>
    <xf numFmtId="38" fontId="18" fillId="0" borderId="64" xfId="2" applyFont="1" applyFill="1" applyBorder="1" applyAlignment="1">
      <alignment vertical="center" readingOrder="1"/>
    </xf>
    <xf numFmtId="38" fontId="24" fillId="0" borderId="19" xfId="2" applyFont="1" applyFill="1" applyBorder="1" applyAlignment="1">
      <alignment horizontal="left" vertical="center" readingOrder="1"/>
    </xf>
    <xf numFmtId="38" fontId="24" fillId="0" borderId="19" xfId="2" applyFont="1" applyFill="1" applyBorder="1" applyAlignment="1">
      <alignment horizontal="center" vertical="center" readingOrder="1"/>
    </xf>
    <xf numFmtId="38" fontId="50" fillId="0" borderId="31" xfId="2" applyFont="1" applyFill="1" applyBorder="1" applyAlignment="1">
      <alignment horizontal="right" vertical="center" shrinkToFit="1" readingOrder="1"/>
    </xf>
    <xf numFmtId="38" fontId="24" fillId="0" borderId="65" xfId="2" applyFont="1" applyFill="1" applyBorder="1" applyAlignment="1">
      <alignment horizontal="center" vertical="center" readingOrder="1"/>
    </xf>
    <xf numFmtId="38" fontId="50" fillId="0" borderId="12" xfId="2" applyFont="1" applyFill="1" applyBorder="1" applyAlignment="1">
      <alignment vertical="center" shrinkToFit="1" readingOrder="1"/>
    </xf>
    <xf numFmtId="38" fontId="16" fillId="0" borderId="12" xfId="2" applyFont="1" applyFill="1" applyBorder="1" applyAlignment="1">
      <alignment horizontal="center" vertical="center" readingOrder="1"/>
    </xf>
    <xf numFmtId="38" fontId="18" fillId="0" borderId="27" xfId="2" applyFont="1" applyFill="1" applyBorder="1" applyAlignment="1">
      <alignment vertical="center" readingOrder="1"/>
    </xf>
    <xf numFmtId="38" fontId="22" fillId="0" borderId="19" xfId="2" applyFont="1" applyFill="1" applyBorder="1" applyAlignment="1">
      <alignment horizontal="left" vertical="center" readingOrder="1"/>
    </xf>
    <xf numFmtId="38" fontId="24" fillId="0" borderId="12" xfId="2" applyFont="1" applyFill="1" applyBorder="1" applyAlignment="1">
      <alignment horizontal="center" vertical="center" readingOrder="1"/>
    </xf>
    <xf numFmtId="38" fontId="50" fillId="0" borderId="61" xfId="2" applyFont="1" applyFill="1" applyBorder="1" applyAlignment="1">
      <alignment horizontal="right" vertical="center" shrinkToFit="1" readingOrder="1"/>
    </xf>
    <xf numFmtId="38" fontId="24" fillId="0" borderId="66" xfId="2" applyFont="1" applyFill="1" applyBorder="1" applyAlignment="1">
      <alignment horizontal="center" vertical="center" readingOrder="1"/>
    </xf>
    <xf numFmtId="38" fontId="50" fillId="0" borderId="12" xfId="2" applyFont="1" applyFill="1" applyBorder="1" applyAlignment="1">
      <alignment horizontal="right" vertical="center" readingOrder="1"/>
    </xf>
    <xf numFmtId="38" fontId="24" fillId="0" borderId="3" xfId="2" applyFont="1" applyFill="1" applyBorder="1" applyAlignment="1">
      <alignment horizontal="center" vertical="center" readingOrder="1"/>
    </xf>
    <xf numFmtId="38" fontId="16" fillId="0" borderId="3" xfId="2" applyFont="1" applyFill="1" applyBorder="1" applyAlignment="1">
      <alignment horizontal="center" vertical="center" readingOrder="1"/>
    </xf>
    <xf numFmtId="38" fontId="22" fillId="0" borderId="3" xfId="2" applyFont="1" applyFill="1" applyBorder="1" applyAlignment="1">
      <alignment horizontal="distributed" vertical="center" readingOrder="1"/>
    </xf>
    <xf numFmtId="38" fontId="22" fillId="0" borderId="23" xfId="2" applyFont="1" applyFill="1" applyBorder="1" applyAlignment="1">
      <alignment horizontal="distributed" vertical="center" readingOrder="1"/>
    </xf>
    <xf numFmtId="38" fontId="24" fillId="0" borderId="22" xfId="2" applyFont="1" applyFill="1" applyBorder="1" applyAlignment="1">
      <alignment horizontal="center" vertical="center" readingOrder="1"/>
    </xf>
    <xf numFmtId="38" fontId="22" fillId="0" borderId="2" xfId="2" applyFont="1" applyFill="1" applyBorder="1" applyAlignment="1">
      <alignment horizontal="distributed" vertical="center" readingOrder="1"/>
    </xf>
    <xf numFmtId="49" fontId="24" fillId="0" borderId="2" xfId="2" applyNumberFormat="1" applyFont="1" applyFill="1" applyBorder="1" applyAlignment="1">
      <alignment horizontal="right" vertical="center" readingOrder="1"/>
    </xf>
    <xf numFmtId="38" fontId="24" fillId="0" borderId="2" xfId="2" applyFont="1" applyFill="1" applyBorder="1" applyAlignment="1">
      <alignment horizontal="center" vertical="center" readingOrder="1"/>
    </xf>
    <xf numFmtId="38" fontId="50" fillId="0" borderId="4" xfId="2" applyFont="1" applyFill="1" applyBorder="1" applyAlignment="1">
      <alignment horizontal="center" vertical="center" shrinkToFit="1" readingOrder="1"/>
    </xf>
    <xf numFmtId="38" fontId="24" fillId="0" borderId="57" xfId="2" applyFont="1" applyFill="1" applyBorder="1" applyAlignment="1">
      <alignment horizontal="center" vertical="center" readingOrder="1"/>
    </xf>
    <xf numFmtId="38" fontId="50" fillId="0" borderId="2" xfId="2" applyFont="1" applyFill="1" applyBorder="1" applyAlignment="1">
      <alignment horizontal="right" vertical="center" shrinkToFit="1" readingOrder="1"/>
    </xf>
    <xf numFmtId="38" fontId="22" fillId="0" borderId="31" xfId="2" applyFont="1" applyFill="1" applyBorder="1" applyAlignment="1">
      <alignment horizontal="distributed" vertical="center" readingOrder="1"/>
    </xf>
    <xf numFmtId="38" fontId="15" fillId="0" borderId="13" xfId="2" applyFont="1" applyFill="1" applyBorder="1" applyAlignment="1">
      <alignment horizontal="distributed" vertical="center" readingOrder="1"/>
    </xf>
    <xf numFmtId="38" fontId="50" fillId="0" borderId="4" xfId="2" applyFont="1" applyFill="1" applyBorder="1" applyAlignment="1">
      <alignment horizontal="right" vertical="center" shrinkToFit="1" readingOrder="1"/>
    </xf>
    <xf numFmtId="38" fontId="23" fillId="0" borderId="0" xfId="2" applyFont="1" applyFill="1" applyBorder="1" applyAlignment="1">
      <alignment horizontal="center" vertical="center" readingOrder="1"/>
    </xf>
    <xf numFmtId="38" fontId="22" fillId="0" borderId="2" xfId="2" applyFont="1" applyFill="1" applyBorder="1" applyAlignment="1">
      <alignment horizontal="left" vertical="center" readingOrder="1"/>
    </xf>
    <xf numFmtId="38" fontId="24" fillId="0" borderId="58" xfId="2" applyFont="1" applyFill="1" applyBorder="1" applyAlignment="1">
      <alignment horizontal="center" vertical="center" readingOrder="1"/>
    </xf>
    <xf numFmtId="38" fontId="16" fillId="0" borderId="13" xfId="2" applyFont="1" applyFill="1" applyBorder="1" applyAlignment="1">
      <alignment horizontal="center" vertical="center" readingOrder="1"/>
    </xf>
    <xf numFmtId="38" fontId="24" fillId="0" borderId="3" xfId="2" applyFont="1" applyFill="1" applyBorder="1" applyAlignment="1">
      <alignment horizontal="left" vertical="center" readingOrder="1"/>
    </xf>
    <xf numFmtId="38" fontId="50" fillId="0" borderId="23" xfId="2" applyFont="1" applyFill="1" applyBorder="1" applyAlignment="1">
      <alignment horizontal="right" vertical="center" shrinkToFit="1" readingOrder="1"/>
    </xf>
    <xf numFmtId="38" fontId="24" fillId="0" borderId="60" xfId="2" applyFont="1" applyFill="1" applyBorder="1" applyAlignment="1">
      <alignment horizontal="center" vertical="center" readingOrder="1"/>
    </xf>
    <xf numFmtId="38" fontId="50" fillId="0" borderId="3" xfId="2" applyFont="1" applyFill="1" applyBorder="1" applyAlignment="1">
      <alignment horizontal="right" vertical="center" readingOrder="1"/>
    </xf>
    <xf numFmtId="38" fontId="16" fillId="0" borderId="13" xfId="2" applyFont="1" applyFill="1" applyBorder="1" applyAlignment="1">
      <alignment horizontal="left" vertical="center" readingOrder="1"/>
    </xf>
    <xf numFmtId="38" fontId="22" fillId="0" borderId="19" xfId="2" applyFont="1" applyFill="1" applyBorder="1" applyAlignment="1">
      <alignment vertical="center" readingOrder="1"/>
    </xf>
    <xf numFmtId="38" fontId="24" fillId="0" borderId="3" xfId="2" applyFont="1" applyFill="1" applyBorder="1" applyAlignment="1">
      <alignment vertical="center" readingOrder="1"/>
    </xf>
    <xf numFmtId="38" fontId="24" fillId="0" borderId="2" xfId="2" applyFont="1" applyFill="1" applyBorder="1" applyAlignment="1">
      <alignment vertical="center" readingOrder="1"/>
    </xf>
    <xf numFmtId="38" fontId="16" fillId="0" borderId="2" xfId="2" applyFont="1" applyFill="1" applyBorder="1" applyAlignment="1">
      <alignment horizontal="left" vertical="center" readingOrder="1"/>
    </xf>
    <xf numFmtId="38" fontId="16" fillId="0" borderId="19" xfId="2" applyFont="1" applyFill="1" applyBorder="1" applyAlignment="1">
      <alignment horizontal="left" vertical="center" readingOrder="1"/>
    </xf>
    <xf numFmtId="38" fontId="16" fillId="0" borderId="3" xfId="2" applyFont="1" applyFill="1" applyBorder="1" applyAlignment="1">
      <alignment horizontal="left" vertical="center" readingOrder="1"/>
    </xf>
    <xf numFmtId="38" fontId="6" fillId="3" borderId="0" xfId="2" applyFont="1" applyFill="1" applyBorder="1" applyAlignment="1">
      <alignment horizontal="center" vertical="center" readingOrder="1"/>
    </xf>
    <xf numFmtId="38" fontId="16" fillId="0" borderId="12" xfId="2" applyFont="1" applyFill="1" applyBorder="1" applyAlignment="1">
      <alignment horizontal="left" vertical="center" readingOrder="1"/>
    </xf>
    <xf numFmtId="38" fontId="16" fillId="0" borderId="1" xfId="2" applyFont="1" applyFill="1" applyBorder="1" applyAlignment="1">
      <alignment horizontal="left" vertical="center" readingOrder="1"/>
    </xf>
    <xf numFmtId="38" fontId="24" fillId="0" borderId="23" xfId="2" applyFont="1" applyFill="1" applyBorder="1" applyAlignment="1">
      <alignment horizontal="center" vertical="center" readingOrder="1"/>
    </xf>
    <xf numFmtId="38" fontId="24" fillId="0" borderId="61" xfId="2" applyFont="1" applyFill="1" applyBorder="1" applyAlignment="1">
      <alignment horizontal="center" vertical="center" readingOrder="1"/>
    </xf>
    <xf numFmtId="38" fontId="49" fillId="0" borderId="109" xfId="2" applyFont="1" applyFill="1" applyBorder="1" applyAlignment="1">
      <alignment horizontal="left" vertical="center" readingOrder="1"/>
    </xf>
    <xf numFmtId="38" fontId="49" fillId="0" borderId="63" xfId="2" applyFont="1" applyFill="1" applyBorder="1" applyAlignment="1">
      <alignment horizontal="left" vertical="center" readingOrder="1"/>
    </xf>
    <xf numFmtId="38" fontId="49" fillId="0" borderId="128" xfId="2" applyFont="1" applyFill="1" applyBorder="1" applyAlignment="1">
      <alignment horizontal="left" vertical="center" readingOrder="1"/>
    </xf>
    <xf numFmtId="38" fontId="24" fillId="0" borderId="27" xfId="2" applyFont="1" applyFill="1" applyBorder="1" applyAlignment="1">
      <alignment horizontal="distributed" vertical="center" readingOrder="1"/>
    </xf>
    <xf numFmtId="38" fontId="24" fillId="0" borderId="64" xfId="2" applyFont="1" applyFill="1" applyBorder="1" applyAlignment="1">
      <alignment horizontal="distributed" vertical="center" readingOrder="1"/>
    </xf>
    <xf numFmtId="38" fontId="22" fillId="0" borderId="4" xfId="2" applyFont="1" applyFill="1" applyBorder="1" applyAlignment="1">
      <alignment horizontal="left" vertical="center" readingOrder="1"/>
    </xf>
    <xf numFmtId="38" fontId="24" fillId="0" borderId="158" xfId="2" applyFont="1" applyFill="1" applyBorder="1" applyAlignment="1">
      <alignment vertical="center" readingOrder="1"/>
    </xf>
    <xf numFmtId="38" fontId="24" fillId="0" borderId="4" xfId="2" applyFont="1" applyFill="1" applyBorder="1" applyAlignment="1">
      <alignment vertical="center" readingOrder="1"/>
    </xf>
    <xf numFmtId="38" fontId="16" fillId="0" borderId="4" xfId="2" applyFont="1" applyFill="1" applyBorder="1" applyAlignment="1">
      <alignment horizontal="center" vertical="center" readingOrder="1"/>
    </xf>
    <xf numFmtId="38" fontId="24" fillId="0" borderId="13" xfId="2" applyFont="1" applyFill="1" applyBorder="1" applyAlignment="1">
      <alignment horizontal="center" vertical="center" readingOrder="1"/>
    </xf>
    <xf numFmtId="38" fontId="24" fillId="0" borderId="22" xfId="2" applyFont="1" applyFill="1" applyBorder="1" applyAlignment="1">
      <alignment horizontal="left" vertical="center" readingOrder="1"/>
    </xf>
    <xf numFmtId="38" fontId="22" fillId="3" borderId="0" xfId="2" applyFont="1" applyFill="1" applyBorder="1" applyAlignment="1">
      <alignment horizontal="left" vertical="center" readingOrder="1"/>
    </xf>
    <xf numFmtId="38" fontId="51" fillId="0" borderId="0" xfId="2" applyFont="1" applyFill="1" applyBorder="1" applyAlignment="1">
      <alignment horizontal="right" vertical="center" readingOrder="1"/>
    </xf>
    <xf numFmtId="38" fontId="15" fillId="3" borderId="0" xfId="2" applyFont="1" applyFill="1" applyBorder="1" applyAlignment="1">
      <alignment horizontal="center" vertical="center" readingOrder="1"/>
    </xf>
    <xf numFmtId="38" fontId="16" fillId="0" borderId="67" xfId="2" applyFont="1" applyFill="1" applyBorder="1" applyAlignment="1">
      <alignment horizontal="center" vertical="center" readingOrder="1"/>
    </xf>
    <xf numFmtId="38" fontId="16" fillId="0" borderId="18" xfId="2" applyFont="1" applyFill="1" applyBorder="1" applyAlignment="1">
      <alignment horizontal="center" vertical="center" readingOrder="1"/>
    </xf>
    <xf numFmtId="38" fontId="15" fillId="0" borderId="64" xfId="2" applyFont="1" applyFill="1" applyBorder="1" applyAlignment="1">
      <alignment horizontal="center" vertical="center" readingOrder="1"/>
    </xf>
    <xf numFmtId="38" fontId="43" fillId="0" borderId="0" xfId="2" applyFont="1" applyFill="1" applyBorder="1" applyAlignment="1">
      <alignment horizontal="right" vertical="center" readingOrder="1"/>
    </xf>
    <xf numFmtId="38" fontId="43" fillId="0" borderId="67" xfId="2" applyFont="1" applyFill="1" applyBorder="1" applyAlignment="1">
      <alignment horizontal="right" vertical="center" readingOrder="1"/>
    </xf>
    <xf numFmtId="38" fontId="24" fillId="0" borderId="0" xfId="2" applyFont="1" applyFill="1" applyBorder="1" applyAlignment="1">
      <alignment horizontal="distributed" vertical="center" readingOrder="1"/>
    </xf>
    <xf numFmtId="38" fontId="24" fillId="0" borderId="0" xfId="2" applyFont="1" applyFill="1" applyBorder="1" applyAlignment="1">
      <alignment vertical="center" readingOrder="1"/>
    </xf>
    <xf numFmtId="38" fontId="24" fillId="3" borderId="0" xfId="2" applyFont="1" applyFill="1" applyBorder="1" applyAlignment="1">
      <alignment horizontal="center" vertical="center" readingOrder="1"/>
    </xf>
    <xf numFmtId="38" fontId="43" fillId="3" borderId="0" xfId="2" applyFont="1" applyFill="1" applyBorder="1" applyAlignment="1">
      <alignment horizontal="right" vertical="center" readingOrder="1"/>
    </xf>
    <xf numFmtId="38" fontId="43" fillId="3" borderId="0" xfId="2" applyFont="1" applyFill="1" applyBorder="1" applyAlignment="1">
      <alignment vertical="center" readingOrder="1"/>
    </xf>
    <xf numFmtId="38" fontId="25" fillId="3" borderId="0" xfId="2" applyFont="1" applyFill="1" applyBorder="1" applyAlignment="1">
      <alignment vertical="center" readingOrder="1"/>
    </xf>
    <xf numFmtId="38" fontId="22" fillId="0" borderId="123" xfId="2" applyFont="1" applyFill="1" applyBorder="1" applyAlignment="1">
      <alignment horizontal="center" vertical="center" readingOrder="1"/>
    </xf>
    <xf numFmtId="38" fontId="1" fillId="13" borderId="128" xfId="2" applyFont="1" applyFill="1" applyBorder="1" applyAlignment="1">
      <alignment horizontal="right" vertical="center" readingOrder="1"/>
    </xf>
    <xf numFmtId="38" fontId="18" fillId="13" borderId="0" xfId="2" applyFont="1" applyFill="1" applyBorder="1" applyAlignment="1">
      <alignment vertical="center" readingOrder="1"/>
    </xf>
    <xf numFmtId="38" fontId="18" fillId="0" borderId="7" xfId="2" applyFont="1" applyFill="1" applyBorder="1" applyAlignment="1">
      <alignment vertical="center" readingOrder="1"/>
    </xf>
    <xf numFmtId="38" fontId="18" fillId="0" borderId="126" xfId="2" applyFont="1" applyFill="1" applyBorder="1" applyAlignment="1">
      <alignment vertical="center" readingOrder="1"/>
    </xf>
    <xf numFmtId="38" fontId="18" fillId="0" borderId="11" xfId="2" applyFont="1" applyFill="1" applyBorder="1" applyAlignment="1">
      <alignment vertical="center" readingOrder="1"/>
    </xf>
    <xf numFmtId="38" fontId="22" fillId="13" borderId="0" xfId="2" applyFont="1" applyFill="1" applyBorder="1" applyAlignment="1">
      <alignment horizontal="distributed" vertical="center" readingOrder="1"/>
    </xf>
    <xf numFmtId="38" fontId="18" fillId="12" borderId="0" xfId="2" applyFont="1" applyFill="1" applyBorder="1" applyAlignment="1">
      <alignment vertical="center" readingOrder="1"/>
    </xf>
    <xf numFmtId="38" fontId="18" fillId="13" borderId="0" xfId="2" applyFont="1" applyFill="1" applyBorder="1" applyAlignment="1">
      <alignment horizontal="distributed" vertical="center" readingOrder="1"/>
    </xf>
    <xf numFmtId="38" fontId="15" fillId="13" borderId="0" xfId="2" applyFont="1" applyFill="1" applyBorder="1" applyAlignment="1">
      <alignment horizontal="left" vertical="center" readingOrder="1"/>
    </xf>
    <xf numFmtId="38" fontId="22" fillId="12" borderId="0" xfId="2" applyFont="1" applyFill="1" applyBorder="1" applyAlignment="1">
      <alignment horizontal="center" vertical="center" readingOrder="1"/>
    </xf>
    <xf numFmtId="38" fontId="11" fillId="12" borderId="0" xfId="2" applyFont="1" applyFill="1" applyBorder="1" applyAlignment="1">
      <alignment horizontal="right" vertical="center" readingOrder="1"/>
    </xf>
    <xf numFmtId="38" fontId="22" fillId="12" borderId="0" xfId="2" applyFont="1" applyFill="1" applyBorder="1" applyAlignment="1">
      <alignment horizontal="right" vertical="center" readingOrder="1"/>
    </xf>
    <xf numFmtId="38" fontId="15" fillId="13" borderId="0" xfId="2" applyFont="1" applyFill="1" applyBorder="1" applyAlignment="1">
      <alignment horizontal="center" vertical="center" readingOrder="1"/>
    </xf>
    <xf numFmtId="38" fontId="4" fillId="0" borderId="0" xfId="2" applyFont="1" applyFill="1" applyAlignment="1">
      <alignment vertical="center"/>
    </xf>
    <xf numFmtId="38" fontId="25" fillId="0" borderId="0" xfId="2" applyFont="1" applyFill="1" applyAlignment="1">
      <alignment horizontal="center" vertical="center"/>
    </xf>
    <xf numFmtId="38" fontId="1" fillId="0" borderId="0" xfId="2" applyFont="1" applyFill="1" applyAlignment="1">
      <alignment vertical="center"/>
    </xf>
    <xf numFmtId="38" fontId="10" fillId="0" borderId="74" xfId="2" applyFont="1" applyFill="1" applyBorder="1" applyAlignment="1">
      <alignment horizontal="distributed" vertical="center"/>
    </xf>
    <xf numFmtId="38" fontId="11" fillId="0" borderId="75" xfId="2" applyFont="1" applyFill="1" applyBorder="1" applyAlignment="1">
      <alignment horizontal="center" vertical="center"/>
    </xf>
    <xf numFmtId="38" fontId="11" fillId="0" borderId="76" xfId="2" applyFont="1" applyFill="1" applyBorder="1" applyAlignment="1">
      <alignment horizontal="center" vertical="center"/>
    </xf>
    <xf numFmtId="38" fontId="11" fillId="0" borderId="77" xfId="2" applyFont="1" applyFill="1" applyBorder="1" applyAlignment="1">
      <alignment horizontal="center" vertical="center"/>
    </xf>
    <xf numFmtId="38" fontId="11" fillId="0" borderId="37" xfId="2" applyFont="1" applyFill="1" applyBorder="1" applyAlignment="1">
      <alignment horizontal="center" vertical="center"/>
    </xf>
    <xf numFmtId="38" fontId="11" fillId="0" borderId="79" xfId="2" applyFont="1" applyFill="1" applyBorder="1" applyAlignment="1">
      <alignment horizontal="center" vertical="center"/>
    </xf>
    <xf numFmtId="38" fontId="10" fillId="0" borderId="33" xfId="2" applyFont="1" applyFill="1" applyBorder="1" applyAlignment="1">
      <alignment horizontal="distributed" vertical="center"/>
    </xf>
    <xf numFmtId="38" fontId="11" fillId="0" borderId="36" xfId="2" applyFont="1" applyFill="1" applyBorder="1" applyAlignment="1">
      <alignment horizontal="center" vertical="center"/>
    </xf>
    <xf numFmtId="38" fontId="11" fillId="0" borderId="38" xfId="2" applyFont="1" applyFill="1" applyBorder="1" applyAlignment="1">
      <alignment horizontal="center" vertical="center"/>
    </xf>
    <xf numFmtId="38" fontId="10" fillId="0" borderId="80" xfId="2" applyFont="1" applyFill="1" applyBorder="1" applyAlignment="1">
      <alignment horizontal="distributed" vertical="center"/>
    </xf>
    <xf numFmtId="38" fontId="11" fillId="0" borderId="81" xfId="2" applyFont="1" applyFill="1" applyBorder="1" applyAlignment="1">
      <alignment horizontal="center" vertical="center"/>
    </xf>
    <xf numFmtId="38" fontId="11" fillId="0" borderId="82" xfId="2" applyFont="1" applyFill="1" applyBorder="1" applyAlignment="1">
      <alignment horizontal="center" vertical="center"/>
    </xf>
    <xf numFmtId="38" fontId="11" fillId="0" borderId="83" xfId="2" applyFont="1" applyFill="1" applyBorder="1" applyAlignment="1">
      <alignment horizontal="center" vertical="center"/>
    </xf>
    <xf numFmtId="38" fontId="11" fillId="0" borderId="84" xfId="2" applyFont="1" applyFill="1" applyBorder="1" applyAlignment="1">
      <alignment horizontal="center" vertical="center"/>
    </xf>
    <xf numFmtId="38" fontId="11" fillId="0" borderId="86" xfId="2" applyFont="1" applyFill="1" applyBorder="1" applyAlignment="1">
      <alignment horizontal="center" vertical="center"/>
    </xf>
    <xf numFmtId="38" fontId="11" fillId="0" borderId="78" xfId="2" applyFont="1" applyFill="1" applyBorder="1" applyAlignment="1">
      <alignment horizontal="center" vertical="center"/>
    </xf>
    <xf numFmtId="38" fontId="27" fillId="0" borderId="39" xfId="2" applyFont="1" applyFill="1" applyBorder="1" applyAlignment="1">
      <alignment horizontal="center" vertical="center"/>
    </xf>
    <xf numFmtId="38" fontId="11" fillId="0" borderId="49" xfId="2" applyFont="1" applyFill="1" applyBorder="1" applyAlignment="1">
      <alignment horizontal="center" vertical="center"/>
    </xf>
    <xf numFmtId="38" fontId="11" fillId="0" borderId="51" xfId="2" applyFont="1" applyFill="1" applyBorder="1" applyAlignment="1">
      <alignment horizontal="center" vertical="center"/>
    </xf>
    <xf numFmtId="38" fontId="11" fillId="0" borderId="50" xfId="2" applyFont="1" applyFill="1" applyBorder="1" applyAlignment="1">
      <alignment horizontal="center" vertical="center"/>
    </xf>
    <xf numFmtId="38" fontId="11" fillId="0" borderId="89" xfId="2" applyFont="1" applyFill="1" applyBorder="1" applyAlignment="1">
      <alignment horizontal="center" vertical="center"/>
    </xf>
    <xf numFmtId="38" fontId="11" fillId="0" borderId="42" xfId="2" applyFont="1" applyFill="1" applyBorder="1" applyAlignment="1">
      <alignment horizontal="center" vertical="center"/>
    </xf>
    <xf numFmtId="38" fontId="11" fillId="0" borderId="88" xfId="2" applyFont="1" applyFill="1" applyBorder="1" applyAlignment="1">
      <alignment horizontal="center" vertical="center"/>
    </xf>
    <xf numFmtId="38" fontId="10" fillId="0" borderId="39" xfId="2" applyFont="1" applyFill="1" applyBorder="1" applyAlignment="1">
      <alignment horizontal="distributed" vertical="center"/>
    </xf>
    <xf numFmtId="38" fontId="8" fillId="0" borderId="0" xfId="2" applyFont="1" applyFill="1" applyBorder="1" applyAlignment="1">
      <alignment horizontal="center" vertical="center"/>
    </xf>
    <xf numFmtId="38" fontId="8" fillId="0" borderId="98" xfId="2" applyFont="1" applyFill="1" applyBorder="1" applyAlignment="1">
      <alignment horizontal="center" vertical="center"/>
    </xf>
    <xf numFmtId="38" fontId="1" fillId="0" borderId="0" xfId="2" applyFont="1" applyFill="1" applyBorder="1" applyAlignment="1">
      <alignment vertical="center"/>
    </xf>
    <xf numFmtId="38" fontId="1" fillId="0" borderId="56" xfId="2" applyFont="1" applyFill="1" applyBorder="1" applyAlignment="1">
      <alignment vertical="center"/>
    </xf>
    <xf numFmtId="38" fontId="10" fillId="0" borderId="92" xfId="2" applyFont="1" applyFill="1" applyBorder="1" applyAlignment="1">
      <alignment horizontal="center" vertical="center"/>
    </xf>
    <xf numFmtId="38" fontId="10" fillId="0" borderId="93" xfId="2" applyFont="1" applyFill="1" applyBorder="1" applyAlignment="1">
      <alignment horizontal="distributed" vertical="center"/>
    </xf>
    <xf numFmtId="38" fontId="10" fillId="0" borderId="94" xfId="2" applyFont="1" applyFill="1" applyBorder="1" applyAlignment="1">
      <alignment horizontal="distributed" vertical="center"/>
    </xf>
    <xf numFmtId="38" fontId="10" fillId="0" borderId="101" xfId="2" applyFont="1" applyFill="1" applyBorder="1" applyAlignment="1">
      <alignment horizontal="distributed" vertical="center"/>
    </xf>
    <xf numFmtId="38" fontId="1" fillId="0" borderId="6" xfId="2" applyFont="1" applyFill="1" applyBorder="1" applyAlignment="1">
      <alignment vertical="center"/>
    </xf>
    <xf numFmtId="38" fontId="10" fillId="0" borderId="47" xfId="2" applyFont="1" applyFill="1" applyBorder="1" applyAlignment="1">
      <alignment horizontal="center" vertical="center"/>
    </xf>
    <xf numFmtId="38" fontId="11" fillId="0" borderId="34" xfId="2" applyFont="1" applyFill="1" applyBorder="1" applyAlignment="1">
      <alignment horizontal="center" vertical="center"/>
    </xf>
    <xf numFmtId="38" fontId="11" fillId="0" borderId="35" xfId="2" applyFont="1" applyFill="1" applyBorder="1" applyAlignment="1">
      <alignment horizontal="center" vertical="center"/>
    </xf>
    <xf numFmtId="38" fontId="11" fillId="0" borderId="40" xfId="2" applyFont="1" applyFill="1" applyBorder="1" applyAlignment="1">
      <alignment horizontal="center" vertical="center"/>
    </xf>
    <xf numFmtId="38" fontId="10" fillId="0" borderId="39" xfId="2" applyFont="1" applyFill="1" applyBorder="1" applyAlignment="1">
      <alignment horizontal="center" vertical="center"/>
    </xf>
    <xf numFmtId="38" fontId="11" fillId="0" borderId="56" xfId="2" applyFont="1" applyFill="1" applyBorder="1" applyAlignment="1">
      <alignment horizontal="center" vertical="center"/>
    </xf>
    <xf numFmtId="38" fontId="11" fillId="0" borderId="17" xfId="2" applyFont="1" applyFill="1" applyBorder="1" applyAlignment="1">
      <alignment horizontal="center" vertical="center"/>
    </xf>
    <xf numFmtId="38" fontId="5" fillId="0" borderId="149" xfId="2" applyFont="1" applyFill="1" applyBorder="1" applyAlignment="1">
      <alignment horizontal="center" vertical="center"/>
    </xf>
    <xf numFmtId="38" fontId="11" fillId="0" borderId="97" xfId="2" applyFont="1" applyFill="1" applyBorder="1" applyAlignment="1">
      <alignment horizontal="center" vertical="center"/>
    </xf>
    <xf numFmtId="38" fontId="5" fillId="0" borderId="102" xfId="2" applyFont="1" applyFill="1" applyBorder="1" applyAlignment="1">
      <alignment horizontal="center" vertical="center"/>
    </xf>
    <xf numFmtId="38" fontId="11" fillId="0" borderId="64" xfId="2" applyFont="1" applyFill="1" applyBorder="1" applyAlignment="1">
      <alignment horizontal="center" vertical="center"/>
    </xf>
    <xf numFmtId="38" fontId="11" fillId="0" borderId="6" xfId="2" applyFont="1" applyFill="1" applyBorder="1" applyAlignment="1">
      <alignment horizontal="center" vertical="center"/>
    </xf>
    <xf numFmtId="38" fontId="27" fillId="0" borderId="52" xfId="2" applyFont="1" applyFill="1" applyBorder="1" applyAlignment="1">
      <alignment horizontal="center" vertical="center"/>
    </xf>
    <xf numFmtId="38" fontId="11" fillId="0" borderId="85" xfId="2" applyFont="1" applyFill="1" applyBorder="1" applyAlignment="1">
      <alignment horizontal="center" vertical="center"/>
    </xf>
    <xf numFmtId="38" fontId="11" fillId="0" borderId="41" xfId="2" applyFont="1" applyFill="1" applyBorder="1" applyAlignment="1">
      <alignment horizontal="center" vertical="center"/>
    </xf>
    <xf numFmtId="38" fontId="10" fillId="0" borderId="80" xfId="2" applyFont="1" applyFill="1" applyBorder="1" applyAlignment="1">
      <alignment vertical="center" shrinkToFit="1"/>
    </xf>
    <xf numFmtId="38" fontId="11" fillId="0" borderId="87" xfId="2" applyFont="1" applyFill="1" applyBorder="1" applyAlignment="1">
      <alignment horizontal="center" vertical="center"/>
    </xf>
    <xf numFmtId="38" fontId="11" fillId="0" borderId="67" xfId="2" applyFont="1" applyFill="1" applyBorder="1" applyAlignment="1">
      <alignment horizontal="center" vertical="center"/>
    </xf>
    <xf numFmtId="38" fontId="10" fillId="0" borderId="95" xfId="2" applyFont="1" applyFill="1" applyBorder="1" applyAlignment="1">
      <alignment horizontal="distributed" vertical="center"/>
    </xf>
    <xf numFmtId="38" fontId="5" fillId="12" borderId="0" xfId="2" applyFont="1" applyFill="1" applyBorder="1" applyAlignment="1">
      <alignment horizontal="center" vertical="center"/>
    </xf>
    <xf numFmtId="38" fontId="11" fillId="0" borderId="96" xfId="2" applyFont="1" applyFill="1" applyBorder="1" applyAlignment="1">
      <alignment horizontal="center" vertical="center"/>
    </xf>
    <xf numFmtId="38" fontId="11" fillId="0" borderId="98" xfId="2" applyFont="1" applyFill="1" applyBorder="1" applyAlignment="1">
      <alignment horizontal="center" vertical="center"/>
    </xf>
    <xf numFmtId="38" fontId="11" fillId="12" borderId="0" xfId="2" applyFont="1" applyFill="1" applyBorder="1" applyAlignment="1">
      <alignment horizontal="center" vertical="center"/>
    </xf>
    <xf numFmtId="38" fontId="11" fillId="0" borderId="0" xfId="2" applyFont="1" applyFill="1" applyBorder="1" applyAlignment="1">
      <alignment horizontal="center" vertical="center"/>
    </xf>
    <xf numFmtId="38" fontId="10" fillId="0" borderId="80" xfId="2" applyFont="1" applyFill="1" applyBorder="1" applyAlignment="1">
      <alignment horizontal="center" vertical="center"/>
    </xf>
    <xf numFmtId="38" fontId="12" fillId="12" borderId="0" xfId="2" applyFont="1" applyFill="1" applyBorder="1" applyAlignment="1">
      <alignment horizontal="center" vertical="center"/>
    </xf>
    <xf numFmtId="38" fontId="3" fillId="0" borderId="0" xfId="2" applyFont="1" applyFill="1" applyAlignment="1">
      <alignment horizontal="center" vertical="center"/>
    </xf>
    <xf numFmtId="38" fontId="7" fillId="0" borderId="0" xfId="2" applyFont="1" applyFill="1" applyBorder="1" applyAlignment="1">
      <alignment horizontal="center" vertical="center"/>
    </xf>
    <xf numFmtId="38" fontId="12" fillId="0" borderId="206" xfId="2" applyFont="1" applyFill="1" applyBorder="1" applyAlignment="1">
      <alignment vertical="center"/>
    </xf>
    <xf numFmtId="38" fontId="8" fillId="0" borderId="206" xfId="2" applyFont="1" applyFill="1" applyBorder="1" applyAlignment="1">
      <alignment horizontal="center" vertical="center"/>
    </xf>
    <xf numFmtId="38" fontId="10" fillId="0" borderId="206" xfId="2" applyFont="1" applyFill="1" applyBorder="1" applyAlignment="1">
      <alignment horizontal="center" vertical="center"/>
    </xf>
    <xf numFmtId="38" fontId="10" fillId="0" borderId="121" xfId="2" applyFont="1" applyFill="1" applyBorder="1" applyAlignment="1">
      <alignment horizontal="center" vertical="center"/>
    </xf>
    <xf numFmtId="38" fontId="11" fillId="0" borderId="147" xfId="2" applyFont="1" applyFill="1" applyBorder="1" applyAlignment="1">
      <alignment horizontal="center" vertical="center"/>
    </xf>
    <xf numFmtId="38" fontId="11" fillId="0" borderId="121" xfId="2" applyFont="1" applyFill="1" applyBorder="1" applyAlignment="1">
      <alignment horizontal="center" vertical="center"/>
    </xf>
    <xf numFmtId="38" fontId="11" fillId="0" borderId="122" xfId="2" applyFont="1" applyFill="1" applyBorder="1" applyAlignment="1">
      <alignment horizontal="center" vertical="center"/>
    </xf>
    <xf numFmtId="38" fontId="26" fillId="0" borderId="206" xfId="2" applyFont="1" applyFill="1" applyBorder="1" applyAlignment="1">
      <alignment horizontal="center" vertical="center"/>
    </xf>
    <xf numFmtId="38" fontId="11" fillId="0" borderId="206" xfId="2" applyFont="1" applyFill="1" applyBorder="1" applyAlignment="1">
      <alignment horizontal="center" vertical="center"/>
    </xf>
    <xf numFmtId="38" fontId="11" fillId="0" borderId="207" xfId="2" applyFont="1" applyFill="1" applyBorder="1" applyAlignment="1">
      <alignment horizontal="center" vertical="center"/>
    </xf>
    <xf numFmtId="38" fontId="3" fillId="0" borderId="0" xfId="2" applyFont="1" applyFill="1" applyAlignment="1">
      <alignment vertical="center"/>
    </xf>
    <xf numFmtId="38" fontId="10" fillId="0" borderId="16" xfId="2" applyFont="1" applyFill="1" applyBorder="1" applyAlignment="1">
      <alignment horizontal="center" vertical="center"/>
    </xf>
    <xf numFmtId="38" fontId="10" fillId="0" borderId="33" xfId="2" applyFont="1" applyFill="1" applyBorder="1" applyAlignment="1">
      <alignment horizontal="center" vertical="center"/>
    </xf>
    <xf numFmtId="38" fontId="26" fillId="0" borderId="74" xfId="2" applyFont="1" applyFill="1" applyBorder="1" applyAlignment="1">
      <alignment horizontal="center" vertical="center"/>
    </xf>
    <xf numFmtId="38" fontId="11" fillId="0" borderId="157" xfId="2" applyFont="1" applyFill="1" applyBorder="1" applyAlignment="1">
      <alignment horizontal="center" vertical="center"/>
    </xf>
    <xf numFmtId="38" fontId="11" fillId="0" borderId="74" xfId="2" applyFont="1" applyFill="1" applyBorder="1" applyAlignment="1">
      <alignment horizontal="center" vertical="center"/>
    </xf>
    <xf numFmtId="38" fontId="11" fillId="0" borderId="185" xfId="2" applyFont="1" applyFill="1" applyBorder="1" applyAlignment="1">
      <alignment horizontal="center" vertical="center"/>
    </xf>
    <xf numFmtId="38" fontId="10" fillId="0" borderId="5" xfId="2" applyFont="1" applyFill="1" applyBorder="1" applyAlignment="1">
      <alignment horizontal="center" vertical="center"/>
    </xf>
    <xf numFmtId="38" fontId="46" fillId="0" borderId="146" xfId="2" applyFont="1" applyFill="1" applyBorder="1" applyAlignment="1">
      <alignment horizontal="center" vertical="center"/>
    </xf>
    <xf numFmtId="38" fontId="10" fillId="0" borderId="43" xfId="2" applyFont="1" applyFill="1" applyBorder="1" applyAlignment="1">
      <alignment horizontal="center" vertical="center"/>
    </xf>
    <xf numFmtId="38" fontId="10" fillId="0" borderId="74" xfId="2" applyFont="1" applyFill="1" applyBorder="1" applyAlignment="1">
      <alignment horizontal="center" vertical="center"/>
    </xf>
    <xf numFmtId="38" fontId="11" fillId="0" borderId="208" xfId="2" applyFont="1" applyFill="1" applyBorder="1" applyAlignment="1">
      <alignment horizontal="center" vertical="center"/>
    </xf>
    <xf numFmtId="38" fontId="27" fillId="0" borderId="80" xfId="2" applyFont="1" applyFill="1" applyBorder="1" applyAlignment="1">
      <alignment horizontal="center" vertical="center"/>
    </xf>
    <xf numFmtId="38" fontId="10" fillId="0" borderId="146" xfId="2" applyFont="1" applyFill="1" applyBorder="1" applyAlignment="1">
      <alignment horizontal="center" vertical="center"/>
    </xf>
    <xf numFmtId="38" fontId="11" fillId="0" borderId="146" xfId="2" applyFont="1" applyFill="1" applyBorder="1" applyAlignment="1">
      <alignment horizontal="center" vertical="center"/>
    </xf>
    <xf numFmtId="38" fontId="11" fillId="0" borderId="143" xfId="2" applyFont="1" applyFill="1" applyBorder="1" applyAlignment="1">
      <alignment horizontal="center" vertical="center"/>
    </xf>
    <xf numFmtId="38" fontId="10" fillId="0" borderId="72" xfId="2" applyFont="1" applyFill="1" applyBorder="1" applyAlignment="1">
      <alignment horizontal="center" vertical="center"/>
    </xf>
    <xf numFmtId="38" fontId="10" fillId="0" borderId="0" xfId="2" applyFont="1" applyFill="1" applyBorder="1" applyAlignment="1">
      <alignment horizontal="center" vertical="center"/>
    </xf>
    <xf numFmtId="38" fontId="11" fillId="0" borderId="33" xfId="2" applyFont="1" applyFill="1" applyBorder="1" applyAlignment="1">
      <alignment horizontal="center" vertical="center"/>
    </xf>
    <xf numFmtId="38" fontId="11" fillId="0" borderId="105" xfId="2" applyFont="1" applyFill="1" applyBorder="1" applyAlignment="1">
      <alignment horizontal="center" vertical="center"/>
    </xf>
    <xf numFmtId="38" fontId="11" fillId="0" borderId="80" xfId="2" applyFont="1" applyFill="1" applyBorder="1" applyAlignment="1">
      <alignment horizontal="center" vertical="center"/>
    </xf>
    <xf numFmtId="38" fontId="11" fillId="0" borderId="119" xfId="2" applyFont="1" applyFill="1" applyBorder="1" applyAlignment="1">
      <alignment horizontal="center" vertical="center"/>
    </xf>
    <xf numFmtId="38" fontId="52" fillId="0" borderId="74" xfId="2" applyFont="1" applyFill="1" applyBorder="1" applyAlignment="1">
      <alignment horizontal="center" vertical="center"/>
    </xf>
    <xf numFmtId="38" fontId="52" fillId="0" borderId="43" xfId="2" applyFont="1" applyFill="1" applyBorder="1" applyAlignment="1">
      <alignment horizontal="center" vertical="center"/>
    </xf>
    <xf numFmtId="38" fontId="11" fillId="0" borderId="43" xfId="2" applyFont="1" applyFill="1" applyBorder="1" applyAlignment="1">
      <alignment horizontal="center" vertical="center"/>
    </xf>
    <xf numFmtId="38" fontId="11" fillId="0" borderId="107" xfId="2" applyFont="1" applyFill="1" applyBorder="1" applyAlignment="1">
      <alignment horizontal="center" vertical="center"/>
    </xf>
    <xf numFmtId="38" fontId="10" fillId="0" borderId="63" xfId="2" applyFont="1" applyFill="1" applyBorder="1" applyAlignment="1">
      <alignment horizontal="center" vertical="center"/>
    </xf>
    <xf numFmtId="38" fontId="11" fillId="0" borderId="63" xfId="2" applyFont="1" applyFill="1" applyBorder="1" applyAlignment="1">
      <alignment horizontal="center" vertical="center"/>
    </xf>
    <xf numFmtId="38" fontId="11" fillId="0" borderId="128" xfId="2" applyFont="1" applyFill="1" applyBorder="1" applyAlignment="1">
      <alignment horizontal="center" vertical="center"/>
    </xf>
    <xf numFmtId="38" fontId="52" fillId="0" borderId="47" xfId="2" applyFont="1" applyFill="1" applyBorder="1" applyAlignment="1">
      <alignment horizontal="center" vertical="center"/>
    </xf>
    <xf numFmtId="38" fontId="11" fillId="0" borderId="47" xfId="2" applyFont="1" applyFill="1" applyBorder="1" applyAlignment="1">
      <alignment horizontal="center" vertical="center"/>
    </xf>
    <xf numFmtId="38" fontId="11" fillId="0" borderId="209" xfId="2" applyFont="1" applyFill="1" applyBorder="1" applyAlignment="1">
      <alignment horizontal="center" vertical="center"/>
    </xf>
    <xf numFmtId="38" fontId="10" fillId="0" borderId="67" xfId="2" applyFont="1" applyFill="1" applyBorder="1" applyAlignment="1">
      <alignment horizontal="center" vertical="center"/>
    </xf>
    <xf numFmtId="38" fontId="11" fillId="0" borderId="145" xfId="2" applyFont="1" applyFill="1" applyBorder="1" applyAlignment="1">
      <alignment horizontal="center" vertical="center"/>
    </xf>
    <xf numFmtId="38" fontId="52" fillId="0" borderId="80" xfId="2" applyFont="1" applyFill="1" applyBorder="1" applyAlignment="1">
      <alignment horizontal="center" vertical="center"/>
    </xf>
    <xf numFmtId="38" fontId="1" fillId="0" borderId="75" xfId="2" applyFont="1" applyFill="1" applyBorder="1" applyAlignment="1">
      <alignment horizontal="center" vertical="center"/>
    </xf>
    <xf numFmtId="38" fontId="1" fillId="0" borderId="78" xfId="2" applyFont="1" applyFill="1" applyBorder="1" applyAlignment="1">
      <alignment horizontal="center" vertical="center"/>
    </xf>
    <xf numFmtId="38" fontId="1" fillId="0" borderId="36" xfId="2" applyFont="1" applyFill="1" applyBorder="1" applyAlignment="1">
      <alignment horizontal="center" vertical="center"/>
    </xf>
    <xf numFmtId="38" fontId="1" fillId="0" borderId="37" xfId="2" applyFont="1" applyFill="1" applyBorder="1" applyAlignment="1">
      <alignment horizontal="center" vertical="center"/>
    </xf>
    <xf numFmtId="38" fontId="1" fillId="0" borderId="79" xfId="2" applyFont="1" applyFill="1" applyBorder="1" applyAlignment="1">
      <alignment horizontal="center" vertical="center"/>
    </xf>
    <xf numFmtId="38" fontId="1" fillId="0" borderId="81" xfId="2" applyFont="1" applyFill="1" applyBorder="1" applyAlignment="1">
      <alignment horizontal="center" vertical="center"/>
    </xf>
    <xf numFmtId="38" fontId="1" fillId="0" borderId="84" xfId="2" applyFont="1" applyFill="1" applyBorder="1" applyAlignment="1">
      <alignment horizontal="center" vertical="center"/>
    </xf>
    <xf numFmtId="38" fontId="11" fillId="0" borderId="90" xfId="2" applyFont="1" applyFill="1" applyBorder="1" applyAlignment="1">
      <alignment horizontal="center" vertical="center"/>
    </xf>
    <xf numFmtId="38" fontId="11" fillId="0" borderId="203" xfId="2" applyFont="1" applyFill="1" applyBorder="1" applyAlignment="1">
      <alignment horizontal="center" vertical="center"/>
    </xf>
    <xf numFmtId="38" fontId="11" fillId="0" borderId="91" xfId="2" applyFont="1" applyFill="1" applyBorder="1" applyAlignment="1">
      <alignment horizontal="center" vertical="center"/>
    </xf>
    <xf numFmtId="38" fontId="11" fillId="0" borderId="115" xfId="2" applyFont="1" applyFill="1" applyBorder="1" applyAlignment="1">
      <alignment horizontal="center" vertical="center"/>
    </xf>
    <xf numFmtId="38" fontId="11" fillId="0" borderId="102" xfId="2" applyFont="1" applyFill="1" applyBorder="1" applyAlignment="1">
      <alignment horizontal="center" vertical="center"/>
    </xf>
    <xf numFmtId="38" fontId="12" fillId="5" borderId="198" xfId="2" applyFont="1" applyFill="1" applyBorder="1" applyAlignment="1">
      <alignment horizontal="center" vertical="center"/>
    </xf>
    <xf numFmtId="38" fontId="8" fillId="5" borderId="111" xfId="2" applyFont="1" applyFill="1" applyBorder="1" applyAlignment="1">
      <alignment horizontal="center" vertical="center"/>
    </xf>
    <xf numFmtId="38" fontId="8" fillId="5" borderId="151" xfId="2" applyFont="1" applyFill="1" applyBorder="1" applyAlignment="1">
      <alignment horizontal="center" vertical="center"/>
    </xf>
    <xf numFmtId="38" fontId="8" fillId="5" borderId="155" xfId="2" applyFont="1" applyFill="1" applyBorder="1" applyAlignment="1">
      <alignment horizontal="center" vertical="center"/>
    </xf>
    <xf numFmtId="38" fontId="8" fillId="5" borderId="150" xfId="2" applyFont="1" applyFill="1" applyBorder="1" applyAlignment="1">
      <alignment horizontal="center" vertical="center"/>
    </xf>
    <xf numFmtId="38" fontId="10" fillId="0" borderId="97" xfId="2" applyFont="1" applyFill="1" applyBorder="1" applyAlignment="1">
      <alignment horizontal="center" vertical="center"/>
    </xf>
    <xf numFmtId="38" fontId="22" fillId="10" borderId="186" xfId="2" applyFont="1" applyFill="1" applyBorder="1" applyAlignment="1">
      <alignment horizontal="center" vertical="center" readingOrder="1"/>
    </xf>
    <xf numFmtId="38" fontId="22" fillId="10" borderId="187" xfId="2" applyFont="1" applyFill="1" applyBorder="1" applyAlignment="1">
      <alignment horizontal="center"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24" fillId="0" borderId="22" xfId="2" applyFont="1" applyFill="1" applyBorder="1" applyAlignment="1">
      <alignment horizontal="left" vertical="center" readingOrder="1"/>
    </xf>
    <xf numFmtId="38" fontId="24" fillId="3" borderId="13" xfId="2" applyFont="1" applyFill="1" applyBorder="1" applyAlignment="1">
      <alignment horizontal="center" vertical="center" readingOrder="1"/>
    </xf>
    <xf numFmtId="38" fontId="24" fillId="3" borderId="28" xfId="2" applyFont="1" applyFill="1" applyBorder="1" applyAlignment="1">
      <alignment horizontal="center" vertical="center" readingOrder="1"/>
    </xf>
    <xf numFmtId="38" fontId="24" fillId="0" borderId="3" xfId="2" applyFont="1" applyFill="1" applyBorder="1" applyAlignment="1">
      <alignment horizontal="left" vertical="center" readingOrder="1"/>
    </xf>
    <xf numFmtId="38" fontId="24" fillId="0" borderId="2" xfId="2" applyFont="1" applyFill="1" applyBorder="1" applyAlignment="1">
      <alignment horizontal="left" vertical="center" readingOrder="1"/>
    </xf>
    <xf numFmtId="38" fontId="24" fillId="0" borderId="4" xfId="2" applyFont="1" applyFill="1" applyBorder="1" applyAlignment="1">
      <alignment horizontal="left" vertical="center" readingOrder="1"/>
    </xf>
    <xf numFmtId="38" fontId="24" fillId="3" borderId="3" xfId="2" applyFont="1" applyFill="1" applyBorder="1" applyAlignment="1">
      <alignment horizontal="left" vertical="center" readingOrder="1"/>
    </xf>
    <xf numFmtId="38" fontId="24" fillId="3" borderId="2" xfId="2" applyFont="1" applyFill="1" applyBorder="1" applyAlignment="1">
      <alignment horizontal="left" vertical="center" readingOrder="1"/>
    </xf>
    <xf numFmtId="38" fontId="24" fillId="3" borderId="4" xfId="2" applyFont="1" applyFill="1" applyBorder="1" applyAlignment="1">
      <alignment horizontal="left" vertical="center" readingOrder="1"/>
    </xf>
    <xf numFmtId="38" fontId="24" fillId="0" borderId="13" xfId="2" applyFont="1" applyFill="1" applyBorder="1" applyAlignment="1">
      <alignment horizontal="left" vertical="center" readingOrder="1"/>
    </xf>
    <xf numFmtId="38" fontId="24" fillId="0" borderId="28" xfId="2" applyFont="1" applyFill="1" applyBorder="1" applyAlignment="1">
      <alignment horizontal="left" vertical="center" readingOrder="1"/>
    </xf>
    <xf numFmtId="38" fontId="24" fillId="0" borderId="27" xfId="2" applyFont="1" applyFill="1" applyBorder="1" applyAlignment="1">
      <alignment horizontal="distributed" vertical="center" readingOrder="1"/>
    </xf>
    <xf numFmtId="38" fontId="24" fillId="3" borderId="3" xfId="2" applyFont="1" applyFill="1" applyBorder="1" applyAlignment="1">
      <alignment horizontal="center" vertical="center" readingOrder="1"/>
    </xf>
    <xf numFmtId="38" fontId="24" fillId="3" borderId="23" xfId="2" applyFont="1" applyFill="1" applyBorder="1" applyAlignment="1">
      <alignment horizontal="center" vertical="center" readingOrder="1"/>
    </xf>
    <xf numFmtId="38" fontId="24" fillId="0" borderId="19" xfId="2" applyFont="1" applyFill="1" applyBorder="1" applyAlignment="1">
      <alignment horizontal="left" vertical="center" readingOrder="1"/>
    </xf>
    <xf numFmtId="38" fontId="50" fillId="0" borderId="2" xfId="2" applyFont="1" applyFill="1" applyBorder="1" applyAlignment="1">
      <alignment horizontal="right" vertical="center" readingOrder="1"/>
    </xf>
    <xf numFmtId="38" fontId="50" fillId="12" borderId="2" xfId="2" applyFont="1" applyFill="1" applyBorder="1" applyAlignment="1">
      <alignment horizontal="right" vertical="center" readingOrder="1"/>
    </xf>
    <xf numFmtId="38" fontId="50" fillId="0" borderId="3" xfId="2" applyFont="1" applyFill="1" applyBorder="1" applyAlignment="1">
      <alignment horizontal="right" vertical="center" readingOrder="1"/>
    </xf>
    <xf numFmtId="38" fontId="22" fillId="0" borderId="2" xfId="2" applyFont="1" applyFill="1" applyBorder="1" applyAlignment="1">
      <alignment horizontal="distributed" vertical="center" readingOrder="1"/>
    </xf>
    <xf numFmtId="38" fontId="50" fillId="0" borderId="19" xfId="2" applyFont="1" applyFill="1" applyBorder="1" applyAlignment="1">
      <alignment horizontal="right" vertical="center" readingOrder="1"/>
    </xf>
    <xf numFmtId="38" fontId="24" fillId="3" borderId="69"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16" fillId="0" borderId="2" xfId="2" applyFont="1" applyFill="1" applyBorder="1" applyAlignment="1">
      <alignment horizontal="left" vertical="center" readingOrder="1"/>
    </xf>
    <xf numFmtId="38" fontId="22" fillId="0" borderId="2" xfId="2" applyFont="1" applyFill="1" applyBorder="1" applyAlignment="1">
      <alignment horizontal="left" vertical="center" readingOrder="1"/>
    </xf>
    <xf numFmtId="38" fontId="22" fillId="0" borderId="4" xfId="2" applyFont="1" applyFill="1" applyBorder="1" applyAlignment="1">
      <alignment horizontal="left" vertical="center" readingOrder="1"/>
    </xf>
    <xf numFmtId="38" fontId="50" fillId="0" borderId="12" xfId="2" applyFont="1" applyFill="1" applyBorder="1" applyAlignment="1">
      <alignment horizontal="right" vertical="center" readingOrder="1"/>
    </xf>
    <xf numFmtId="38" fontId="24" fillId="3" borderId="12" xfId="2" applyFont="1" applyFill="1" applyBorder="1" applyAlignment="1">
      <alignment horizontal="center" vertical="center" readingOrder="1"/>
    </xf>
    <xf numFmtId="38" fontId="24" fillId="3" borderId="61" xfId="2" applyFont="1" applyFill="1" applyBorder="1" applyAlignment="1">
      <alignment horizontal="center" vertical="center" readingOrder="1"/>
    </xf>
    <xf numFmtId="38" fontId="22" fillId="3" borderId="3" xfId="2" applyFont="1" applyFill="1" applyBorder="1" applyAlignment="1">
      <alignment horizontal="center" vertical="center" readingOrder="1"/>
    </xf>
    <xf numFmtId="38" fontId="24" fillId="3" borderId="2" xfId="2" applyFont="1" applyFill="1" applyBorder="1" applyAlignment="1">
      <alignment vertical="center" readingOrder="1"/>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24" fillId="3" borderId="22" xfId="2" applyFont="1" applyFill="1" applyBorder="1" applyAlignment="1">
      <alignment horizontal="left" vertical="center" readingOrder="1"/>
    </xf>
    <xf numFmtId="38" fontId="49" fillId="3" borderId="19" xfId="2" applyFont="1" applyFill="1" applyBorder="1" applyAlignment="1">
      <alignment horizontal="left" vertical="center" readingOrder="1"/>
    </xf>
    <xf numFmtId="38" fontId="24" fillId="3" borderId="19" xfId="2" applyFont="1" applyFill="1" applyBorder="1" applyAlignment="1">
      <alignment horizontal="left" vertical="center" readingOrder="1"/>
    </xf>
    <xf numFmtId="38" fontId="24" fillId="3" borderId="12" xfId="2" applyFont="1" applyFill="1" applyBorder="1" applyAlignment="1">
      <alignment horizontal="left" vertical="center" readingOrder="1"/>
    </xf>
    <xf numFmtId="0" fontId="10" fillId="16" borderId="0" xfId="4" applyFont="1" applyFill="1" applyAlignment="1">
      <alignment horizontal="left" vertical="center" wrapText="1" indent="2" shrinkToFit="1"/>
    </xf>
    <xf numFmtId="0" fontId="10" fillId="16" borderId="0" xfId="4" applyFont="1" applyFill="1" applyAlignment="1">
      <alignment horizontal="left" vertical="center" indent="2" shrinkToFit="1"/>
    </xf>
    <xf numFmtId="0" fontId="10" fillId="16" borderId="190" xfId="4" applyFont="1" applyFill="1" applyBorder="1" applyAlignment="1">
      <alignment horizontal="left" vertical="center" indent="2" shrinkToFit="1"/>
    </xf>
    <xf numFmtId="0" fontId="10" fillId="16" borderId="191" xfId="4" applyFont="1" applyFill="1" applyBorder="1" applyAlignment="1">
      <alignment horizontal="left" vertical="center" indent="2" shrinkToFit="1"/>
    </xf>
    <xf numFmtId="0" fontId="10" fillId="16" borderId="192" xfId="4" applyFont="1" applyFill="1" applyBorder="1" applyAlignment="1">
      <alignment horizontal="left" vertical="center" indent="2" shrinkToFit="1"/>
    </xf>
    <xf numFmtId="0" fontId="10" fillId="0" borderId="16" xfId="4" applyFont="1" applyBorder="1" applyAlignment="1">
      <alignment horizontal="center" vertical="center" shrinkToFit="1"/>
    </xf>
    <xf numFmtId="0" fontId="10" fillId="0" borderId="64" xfId="4" applyFont="1" applyBorder="1" applyAlignment="1">
      <alignment horizontal="center" vertical="center" shrinkToFit="1"/>
    </xf>
    <xf numFmtId="0" fontId="10" fillId="0" borderId="0" xfId="4" applyFont="1" applyAlignment="1">
      <alignment horizontal="center" vertical="center" shrinkToFit="1"/>
    </xf>
    <xf numFmtId="0" fontId="10" fillId="0" borderId="110" xfId="4" applyFont="1" applyBorder="1" applyAlignment="1">
      <alignment horizontal="center" vertical="center" shrinkToFit="1"/>
    </xf>
    <xf numFmtId="0" fontId="10" fillId="0" borderId="56" xfId="4" applyFont="1" applyBorder="1" applyAlignment="1">
      <alignment horizontal="center" vertical="center" shrinkToFit="1"/>
    </xf>
    <xf numFmtId="0" fontId="10" fillId="0" borderId="65" xfId="4" applyFont="1" applyBorder="1" applyAlignment="1">
      <alignment horizontal="left" vertical="center" shrinkToFit="1"/>
    </xf>
    <xf numFmtId="0" fontId="10" fillId="0" borderId="0" xfId="4" applyFont="1" applyAlignment="1">
      <alignment horizontal="left" vertical="center" shrinkToFit="1"/>
    </xf>
    <xf numFmtId="0" fontId="37" fillId="4" borderId="127" xfId="4" applyFont="1" applyFill="1" applyBorder="1" applyAlignment="1">
      <alignment horizontal="center" vertical="center" shrinkToFit="1"/>
    </xf>
    <xf numFmtId="0" fontId="37" fillId="4" borderId="128" xfId="4" applyFont="1" applyFill="1" applyBorder="1" applyAlignment="1">
      <alignment horizontal="center" vertical="center" shrinkToFit="1"/>
    </xf>
    <xf numFmtId="0" fontId="10" fillId="0" borderId="57"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63" xfId="4" applyFont="1" applyBorder="1" applyAlignment="1">
      <alignment horizontal="left" vertical="center" shrinkToFit="1"/>
    </xf>
    <xf numFmtId="0" fontId="34" fillId="0" borderId="0" xfId="4" applyFont="1" applyAlignment="1">
      <alignment horizontal="left" vertical="center" shrinkToFit="1"/>
    </xf>
    <xf numFmtId="0" fontId="10" fillId="0" borderId="21" xfId="4" applyFont="1" applyBorder="1" applyAlignment="1">
      <alignment horizontal="center" vertical="center" shrinkToFit="1"/>
    </xf>
    <xf numFmtId="0" fontId="0" fillId="0" borderId="46" xfId="0" applyBorder="1">
      <alignment vertical="center"/>
    </xf>
    <xf numFmtId="0" fontId="37" fillId="4" borderId="66" xfId="4" applyFont="1" applyFill="1" applyBorder="1" applyAlignment="1">
      <alignment horizontal="center" vertical="center" shrinkToFit="1"/>
    </xf>
    <xf numFmtId="0" fontId="37" fillId="4" borderId="61" xfId="4" applyFont="1" applyFill="1" applyBorder="1" applyAlignment="1">
      <alignment horizontal="center" vertical="center" shrinkToFit="1"/>
    </xf>
    <xf numFmtId="0" fontId="10" fillId="0" borderId="127" xfId="4" applyFont="1" applyBorder="1" applyAlignment="1">
      <alignment horizontal="center" vertical="center" wrapText="1" shrinkToFit="1"/>
    </xf>
    <xf numFmtId="0" fontId="10" fillId="0" borderId="128" xfId="4" applyFont="1" applyBorder="1" applyAlignment="1">
      <alignment horizontal="center" vertical="center" wrapText="1" shrinkToFit="1"/>
    </xf>
    <xf numFmtId="0" fontId="10" fillId="0" borderId="66" xfId="4" applyFont="1" applyBorder="1" applyAlignment="1">
      <alignment horizontal="center" vertical="center" wrapText="1" shrinkToFit="1"/>
    </xf>
    <xf numFmtId="0" fontId="10" fillId="0" borderId="61" xfId="4" applyFont="1" applyBorder="1" applyAlignment="1">
      <alignment horizontal="center" vertical="center" wrapText="1" shrinkToFit="1"/>
    </xf>
    <xf numFmtId="0" fontId="37" fillId="4" borderId="127" xfId="4" applyFont="1" applyFill="1" applyBorder="1" applyAlignment="1">
      <alignment horizontal="left" vertical="center" shrinkToFit="1"/>
    </xf>
    <xf numFmtId="0" fontId="37" fillId="4" borderId="63" xfId="4" applyFont="1" applyFill="1" applyBorder="1" applyAlignment="1">
      <alignment horizontal="left" vertical="center" shrinkToFit="1"/>
    </xf>
    <xf numFmtId="0" fontId="37" fillId="4" borderId="128" xfId="4" applyFont="1" applyFill="1" applyBorder="1" applyAlignment="1">
      <alignment horizontal="left" vertical="center" shrinkToFit="1"/>
    </xf>
    <xf numFmtId="0" fontId="37" fillId="4" borderId="66" xfId="4" applyFont="1" applyFill="1" applyBorder="1" applyAlignment="1">
      <alignment horizontal="left" vertical="center" shrinkToFit="1"/>
    </xf>
    <xf numFmtId="0" fontId="37" fillId="4" borderId="12" xfId="4" applyFont="1" applyFill="1" applyBorder="1" applyAlignment="1">
      <alignment horizontal="left" vertical="center" shrinkToFit="1"/>
    </xf>
    <xf numFmtId="0" fontId="37" fillId="4" borderId="61" xfId="4" applyFont="1" applyFill="1" applyBorder="1" applyAlignment="1">
      <alignment horizontal="left" vertical="center" shrinkToFit="1"/>
    </xf>
    <xf numFmtId="0" fontId="37" fillId="4" borderId="113" xfId="4" applyFont="1" applyFill="1" applyBorder="1" applyAlignment="1">
      <alignment horizontal="left" vertical="center" shrinkToFit="1"/>
    </xf>
    <xf numFmtId="0" fontId="37" fillId="4" borderId="1" xfId="4" applyFont="1" applyFill="1" applyBorder="1" applyAlignment="1">
      <alignment horizontal="left" vertical="center" shrinkToFit="1"/>
    </xf>
    <xf numFmtId="0" fontId="37" fillId="4" borderId="48" xfId="4" applyFont="1" applyFill="1" applyBorder="1" applyAlignment="1">
      <alignment horizontal="left" vertical="center" shrinkToFit="1"/>
    </xf>
    <xf numFmtId="0" fontId="37" fillId="4" borderId="57" xfId="4" applyFont="1" applyFill="1" applyBorder="1" applyAlignment="1">
      <alignment horizontal="left" vertical="center" shrinkToFit="1"/>
    </xf>
    <xf numFmtId="0" fontId="37" fillId="4" borderId="2" xfId="4" applyFont="1" applyFill="1" applyBorder="1" applyAlignment="1">
      <alignment horizontal="left" vertical="center" shrinkToFit="1"/>
    </xf>
    <xf numFmtId="0" fontId="37" fillId="4" borderId="4" xfId="4" applyFont="1" applyFill="1" applyBorder="1" applyAlignment="1">
      <alignment horizontal="left" vertical="center" shrinkToFit="1"/>
    </xf>
    <xf numFmtId="0" fontId="31" fillId="0" borderId="55" xfId="4" applyFont="1" applyBorder="1" applyAlignment="1">
      <alignment horizontal="center" vertical="center" shrinkToFit="1"/>
    </xf>
    <xf numFmtId="0" fontId="31" fillId="0" borderId="54" xfId="4" applyFont="1" applyBorder="1" applyAlignment="1">
      <alignment horizontal="center" vertical="center" shrinkToFit="1"/>
    </xf>
    <xf numFmtId="0" fontId="26" fillId="0" borderId="54" xfId="4" applyFont="1" applyBorder="1" applyAlignment="1">
      <alignment horizontal="center" vertical="center" textRotation="255" shrinkToFit="1"/>
    </xf>
    <xf numFmtId="0" fontId="26" fillId="0" borderId="16" xfId="4" applyFont="1" applyBorder="1" applyAlignment="1">
      <alignment horizontal="center" vertical="center" textRotation="255" shrinkToFit="1"/>
    </xf>
    <xf numFmtId="0" fontId="32" fillId="4" borderId="55" xfId="4" applyFont="1" applyFill="1" applyBorder="1" applyAlignment="1">
      <alignment horizontal="center" vertical="center" shrinkToFit="1"/>
    </xf>
    <xf numFmtId="0" fontId="32" fillId="4" borderId="54" xfId="4" applyFont="1" applyFill="1" applyBorder="1" applyAlignment="1">
      <alignment horizontal="center" vertical="center" shrinkToFit="1"/>
    </xf>
    <xf numFmtId="0" fontId="10" fillId="0" borderId="55" xfId="4" applyFont="1" applyBorder="1" applyAlignment="1">
      <alignment horizontal="center" vertical="center" textRotation="255" shrinkToFit="1"/>
    </xf>
    <xf numFmtId="0" fontId="10" fillId="0" borderId="54" xfId="4" applyFont="1" applyBorder="1" applyAlignment="1">
      <alignment horizontal="center" vertical="center" textRotation="255" shrinkToFit="1"/>
    </xf>
    <xf numFmtId="38" fontId="28" fillId="4" borderId="129" xfId="1" applyFont="1" applyFill="1" applyBorder="1" applyAlignment="1">
      <alignment horizontal="right" vertical="center" shrinkToFit="1"/>
    </xf>
    <xf numFmtId="38" fontId="28" fillId="4" borderId="130" xfId="1" applyFont="1" applyFill="1" applyBorder="1" applyAlignment="1">
      <alignment horizontal="right" vertical="center" shrinkToFit="1"/>
    </xf>
    <xf numFmtId="38" fontId="28" fillId="4" borderId="66" xfId="1" applyFont="1" applyFill="1" applyBorder="1" applyAlignment="1">
      <alignment horizontal="right" vertical="center" shrinkToFit="1"/>
    </xf>
    <xf numFmtId="38" fontId="28" fillId="4" borderId="12" xfId="1" applyFont="1" applyFill="1" applyBorder="1" applyAlignment="1">
      <alignment horizontal="right" vertical="center" shrinkToFit="1"/>
    </xf>
    <xf numFmtId="0" fontId="28" fillId="0" borderId="131" xfId="4" applyFont="1" applyBorder="1" applyAlignment="1">
      <alignment horizontal="left" vertical="center" shrinkToFit="1"/>
    </xf>
    <xf numFmtId="0" fontId="28" fillId="0" borderId="61" xfId="4" applyFont="1" applyBorder="1" applyAlignment="1">
      <alignment horizontal="left" vertical="center" shrinkToFit="1"/>
    </xf>
    <xf numFmtId="177" fontId="31" fillId="0" borderId="65" xfId="4" applyNumberFormat="1" applyFont="1" applyBorder="1" applyAlignment="1">
      <alignment horizontal="right" vertical="center" shrinkToFit="1"/>
    </xf>
    <xf numFmtId="177" fontId="31" fillId="0" borderId="0" xfId="4" applyNumberFormat="1" applyFont="1" applyAlignment="1">
      <alignment horizontal="right" vertical="center" shrinkToFit="1"/>
    </xf>
    <xf numFmtId="177" fontId="31" fillId="0" borderId="66" xfId="4" applyNumberFormat="1" applyFont="1" applyBorder="1" applyAlignment="1">
      <alignment horizontal="right" vertical="center" shrinkToFit="1"/>
    </xf>
    <xf numFmtId="177" fontId="31" fillId="0" borderId="12" xfId="4" applyNumberFormat="1" applyFont="1" applyBorder="1" applyAlignment="1">
      <alignment horizontal="right" vertical="center" shrinkToFit="1"/>
    </xf>
    <xf numFmtId="0" fontId="34" fillId="0" borderId="0" xfId="4" applyFont="1" applyAlignment="1">
      <alignment horizontal="center" vertical="center" shrinkToFit="1"/>
    </xf>
    <xf numFmtId="0" fontId="26" fillId="0" borderId="132" xfId="4" applyFont="1" applyBorder="1" applyAlignment="1">
      <alignment horizontal="center" vertical="center" textRotation="255" shrinkToFit="1"/>
    </xf>
    <xf numFmtId="0" fontId="26" fillId="0" borderId="133" xfId="4" applyFont="1" applyBorder="1" applyAlignment="1">
      <alignment horizontal="center" vertical="center" textRotation="255" shrinkToFit="1"/>
    </xf>
    <xf numFmtId="0" fontId="30" fillId="4" borderId="132" xfId="4" applyFont="1" applyFill="1" applyBorder="1" applyAlignment="1">
      <alignment horizontal="left" vertical="center" wrapText="1"/>
    </xf>
    <xf numFmtId="0" fontId="30" fillId="4" borderId="133" xfId="4" applyFont="1" applyFill="1" applyBorder="1" applyAlignment="1">
      <alignment horizontal="left" vertical="center" wrapText="1"/>
    </xf>
    <xf numFmtId="0" fontId="28" fillId="4" borderId="132" xfId="4" applyFont="1" applyFill="1" applyBorder="1" applyAlignment="1">
      <alignment horizontal="center" vertical="center" shrinkToFit="1"/>
    </xf>
    <xf numFmtId="0" fontId="28" fillId="4" borderId="133" xfId="4" applyFont="1" applyFill="1" applyBorder="1" applyAlignment="1">
      <alignment horizontal="center" vertical="center" shrinkToFit="1"/>
    </xf>
    <xf numFmtId="0" fontId="30" fillId="0" borderId="65" xfId="4" applyFont="1" applyBorder="1" applyAlignment="1">
      <alignment horizontal="center" vertical="center" shrinkToFit="1"/>
    </xf>
    <xf numFmtId="0" fontId="30" fillId="0" borderId="0" xfId="4" applyFont="1" applyAlignment="1">
      <alignment horizontal="center" vertical="center" shrinkToFit="1"/>
    </xf>
    <xf numFmtId="0" fontId="10" fillId="0" borderId="193" xfId="4" applyFont="1" applyBorder="1" applyAlignment="1">
      <alignment horizontal="center" vertical="center" textRotation="255" shrinkToFit="1"/>
    </xf>
    <xf numFmtId="0" fontId="10" fillId="0" borderId="194" xfId="4" applyFont="1" applyBorder="1" applyAlignment="1">
      <alignment horizontal="center" vertical="center" textRotation="255" shrinkToFit="1"/>
    </xf>
    <xf numFmtId="0" fontId="10" fillId="0" borderId="195" xfId="4" applyFont="1" applyBorder="1" applyAlignment="1">
      <alignment horizontal="center" vertical="center" textRotation="255" shrinkToFit="1"/>
    </xf>
    <xf numFmtId="0" fontId="32" fillId="4" borderId="16" xfId="4" applyFont="1" applyFill="1" applyBorder="1" applyAlignment="1">
      <alignment horizontal="left" vertical="center" shrinkToFit="1"/>
    </xf>
    <xf numFmtId="0" fontId="32" fillId="4" borderId="53" xfId="4" applyFont="1" applyFill="1" applyBorder="1" applyAlignment="1">
      <alignment horizontal="left" vertical="center" shrinkToFit="1"/>
    </xf>
    <xf numFmtId="0" fontId="9" fillId="0" borderId="196" xfId="4" applyFont="1" applyBorder="1" applyAlignment="1">
      <alignment horizontal="center" vertical="center" shrinkToFit="1"/>
    </xf>
    <xf numFmtId="0" fontId="9" fillId="0" borderId="197" xfId="4" applyFont="1" applyBorder="1" applyAlignment="1">
      <alignment horizontal="center" vertical="center" shrinkToFit="1"/>
    </xf>
    <xf numFmtId="0" fontId="9" fillId="0" borderId="0" xfId="4" applyFont="1" applyAlignment="1">
      <alignment horizontal="center" vertical="center" shrinkToFit="1"/>
    </xf>
    <xf numFmtId="0" fontId="9" fillId="0" borderId="190" xfId="4" applyFont="1" applyBorder="1" applyAlignment="1">
      <alignment horizontal="center" vertical="center" shrinkToFit="1"/>
    </xf>
    <xf numFmtId="0" fontId="30" fillId="0" borderId="63" xfId="4" applyFont="1" applyBorder="1" applyAlignment="1">
      <alignment horizontal="center" vertical="center" textRotation="255" shrinkToFit="1"/>
    </xf>
    <xf numFmtId="0" fontId="30" fillId="0" borderId="0" xfId="4" applyFont="1" applyAlignment="1">
      <alignment horizontal="center" vertical="center" textRotation="255" shrinkToFit="1"/>
    </xf>
    <xf numFmtId="0" fontId="30" fillId="0" borderId="12" xfId="4" applyFont="1" applyBorder="1" applyAlignment="1">
      <alignment horizontal="center" vertical="center" textRotation="255" shrinkToFit="1"/>
    </xf>
    <xf numFmtId="0" fontId="29" fillId="0" borderId="63" xfId="4" applyFont="1" applyBorder="1" applyAlignment="1">
      <alignment horizontal="center" vertical="center" textRotation="255" shrinkToFit="1"/>
    </xf>
    <xf numFmtId="0" fontId="29" fillId="0" borderId="0" xfId="4" applyFont="1" applyAlignment="1">
      <alignment horizontal="center" vertical="center" textRotation="255" shrinkToFit="1"/>
    </xf>
    <xf numFmtId="0" fontId="29" fillId="0" borderId="12" xfId="4" applyFont="1" applyBorder="1" applyAlignment="1">
      <alignment horizontal="center" vertical="center" textRotation="255" shrinkToFit="1"/>
    </xf>
    <xf numFmtId="0" fontId="36" fillId="0" borderId="134" xfId="4" applyFont="1" applyBorder="1" applyAlignment="1">
      <alignment horizontal="center" vertical="center" textRotation="255" shrinkToFit="1"/>
    </xf>
    <xf numFmtId="0" fontId="36" fillId="0" borderId="135" xfId="4" applyFont="1" applyBorder="1" applyAlignment="1">
      <alignment horizontal="center" vertical="center" textRotation="255" shrinkToFit="1"/>
    </xf>
    <xf numFmtId="0" fontId="36" fillId="0" borderId="136" xfId="4" applyFont="1" applyBorder="1" applyAlignment="1">
      <alignment horizontal="center" vertical="center" textRotation="255" shrinkToFit="1"/>
    </xf>
    <xf numFmtId="0" fontId="31" fillId="0" borderId="16" xfId="4" applyFont="1" applyBorder="1" applyAlignment="1">
      <alignment horizontal="center" vertical="center" shrinkToFit="1"/>
    </xf>
    <xf numFmtId="0" fontId="31" fillId="0" borderId="133" xfId="4" applyFont="1" applyBorder="1" applyAlignment="1">
      <alignment horizontal="center" vertical="center" shrinkToFit="1"/>
    </xf>
    <xf numFmtId="31" fontId="14" fillId="0" borderId="137" xfId="4" applyNumberFormat="1" applyFont="1" applyBorder="1" applyAlignment="1">
      <alignment horizontal="center" vertical="center" shrinkToFit="1"/>
    </xf>
    <xf numFmtId="31" fontId="14" fillId="0" borderId="138" xfId="4" applyNumberFormat="1" applyFont="1" applyBorder="1" applyAlignment="1">
      <alignment horizontal="center" vertical="center" shrinkToFit="1"/>
    </xf>
    <xf numFmtId="0" fontId="26" fillId="0" borderId="129" xfId="4" applyFont="1" applyBorder="1" applyAlignment="1">
      <alignment horizontal="center" vertical="center" shrinkToFit="1"/>
    </xf>
    <xf numFmtId="0" fontId="26" fillId="0" borderId="130" xfId="4" applyFont="1" applyBorder="1" applyAlignment="1">
      <alignment horizontal="center" vertical="center" shrinkToFit="1"/>
    </xf>
    <xf numFmtId="0" fontId="32" fillId="4" borderId="127" xfId="4" applyFont="1" applyFill="1" applyBorder="1" applyAlignment="1">
      <alignment horizontal="center" vertical="center" shrinkToFit="1"/>
    </xf>
    <xf numFmtId="0" fontId="32" fillId="4" borderId="128" xfId="4" applyFont="1" applyFill="1" applyBorder="1" applyAlignment="1">
      <alignment horizontal="center" vertical="center" shrinkToFit="1"/>
    </xf>
    <xf numFmtId="0" fontId="32" fillId="4" borderId="139" xfId="4" applyFont="1" applyFill="1" applyBorder="1" applyAlignment="1">
      <alignment horizontal="center" vertical="center" shrinkToFit="1"/>
    </xf>
    <xf numFmtId="0" fontId="32" fillId="4" borderId="140" xfId="4" applyFont="1" applyFill="1" applyBorder="1" applyAlignment="1">
      <alignment horizontal="center" vertical="center" shrinkToFit="1"/>
    </xf>
    <xf numFmtId="0" fontId="26" fillId="0" borderId="53" xfId="4" applyFont="1" applyBorder="1" applyAlignment="1">
      <alignment horizontal="center" vertical="center" textRotation="255" shrinkToFit="1"/>
    </xf>
    <xf numFmtId="0" fontId="26" fillId="0" borderId="16" xfId="4" applyFont="1" applyBorder="1" applyAlignment="1">
      <alignment horizontal="left" vertical="center" textRotation="255" shrinkToFit="1"/>
    </xf>
    <xf numFmtId="0" fontId="26" fillId="0" borderId="53" xfId="4" applyFont="1" applyBorder="1" applyAlignment="1">
      <alignment horizontal="left" vertical="center" textRotation="255" shrinkToFit="1"/>
    </xf>
    <xf numFmtId="0" fontId="28" fillId="0" borderId="142" xfId="4" applyFont="1" applyBorder="1" applyAlignment="1">
      <alignment horizontal="center" vertical="center" shrinkToFit="1"/>
    </xf>
    <xf numFmtId="0" fontId="27" fillId="0" borderId="55" xfId="4" applyFont="1" applyBorder="1" applyAlignment="1">
      <alignment horizontal="center" vertical="center" wrapText="1"/>
    </xf>
    <xf numFmtId="0" fontId="27" fillId="0" borderId="54" xfId="4" applyFont="1" applyBorder="1" applyAlignment="1">
      <alignment horizontal="center" vertical="center" wrapText="1"/>
    </xf>
    <xf numFmtId="38" fontId="41" fillId="4" borderId="129" xfId="1" applyFont="1" applyFill="1" applyBorder="1" applyAlignment="1">
      <alignment horizontal="right" vertical="center" shrinkToFit="1"/>
    </xf>
    <xf numFmtId="38" fontId="41" fillId="4" borderId="130" xfId="1" applyFont="1" applyFill="1" applyBorder="1" applyAlignment="1">
      <alignment horizontal="right" vertical="center" shrinkToFit="1"/>
    </xf>
    <xf numFmtId="38" fontId="41" fillId="4" borderId="66" xfId="1" applyFont="1" applyFill="1" applyBorder="1" applyAlignment="1">
      <alignment horizontal="right" vertical="center" shrinkToFit="1"/>
    </xf>
    <xf numFmtId="38" fontId="41" fillId="4" borderId="12" xfId="1" applyFont="1" applyFill="1" applyBorder="1" applyAlignment="1">
      <alignment horizontal="right" vertical="center" shrinkToFit="1"/>
    </xf>
    <xf numFmtId="0" fontId="10" fillId="0" borderId="113" xfId="4" applyFont="1" applyBorder="1" applyAlignment="1">
      <alignment horizontal="center" vertical="center" shrinkToFit="1"/>
    </xf>
    <xf numFmtId="0" fontId="10" fillId="0" borderId="1" xfId="4" applyFont="1" applyBorder="1" applyAlignment="1">
      <alignment horizontal="center" vertical="center" shrinkToFit="1"/>
    </xf>
    <xf numFmtId="0" fontId="10" fillId="0" borderId="48" xfId="4" applyFont="1" applyBorder="1" applyAlignment="1">
      <alignment horizontal="center" vertical="center" shrinkToFit="1"/>
    </xf>
    <xf numFmtId="178" fontId="37" fillId="4" borderId="16" xfId="4" applyNumberFormat="1" applyFont="1" applyFill="1" applyBorder="1" applyAlignment="1">
      <alignment horizontal="center" vertical="center" shrinkToFit="1"/>
    </xf>
    <xf numFmtId="178" fontId="38" fillId="0" borderId="16" xfId="0" applyNumberFormat="1" applyFont="1" applyBorder="1">
      <alignment vertical="center"/>
    </xf>
    <xf numFmtId="0" fontId="10" fillId="0" borderId="70" xfId="4" applyFont="1" applyBorder="1" applyAlignment="1">
      <alignment horizontal="center" vertical="center" shrinkToFit="1"/>
    </xf>
    <xf numFmtId="0" fontId="10" fillId="0" borderId="67" xfId="4" applyFont="1" applyBorder="1" applyAlignment="1">
      <alignment horizontal="center" vertical="center" shrinkToFit="1"/>
    </xf>
    <xf numFmtId="0" fontId="39" fillId="4" borderId="55" xfId="4" applyFont="1" applyFill="1" applyBorder="1" applyAlignment="1">
      <alignment horizontal="center" vertical="center" shrinkToFit="1"/>
    </xf>
    <xf numFmtId="0" fontId="39" fillId="4" borderId="54" xfId="4" applyFont="1" applyFill="1" applyBorder="1" applyAlignment="1">
      <alignment horizontal="center" vertical="center" shrinkToFit="1"/>
    </xf>
    <xf numFmtId="0" fontId="39" fillId="4" borderId="127" xfId="4" applyFont="1" applyFill="1" applyBorder="1" applyAlignment="1">
      <alignment horizontal="center" vertical="center" shrinkToFit="1"/>
    </xf>
    <xf numFmtId="0" fontId="39" fillId="4" borderId="128" xfId="4" applyFont="1" applyFill="1" applyBorder="1" applyAlignment="1">
      <alignment horizontal="center" vertical="center" shrinkToFit="1"/>
    </xf>
    <xf numFmtId="0" fontId="39" fillId="4" borderId="139" xfId="4" applyFont="1" applyFill="1" applyBorder="1" applyAlignment="1">
      <alignment horizontal="center" vertical="center" shrinkToFit="1"/>
    </xf>
    <xf numFmtId="0" fontId="39" fillId="4" borderId="140" xfId="4" applyFont="1" applyFill="1" applyBorder="1" applyAlignment="1">
      <alignment horizontal="center" vertical="center" shrinkToFit="1"/>
    </xf>
    <xf numFmtId="0" fontId="28" fillId="0" borderId="141" xfId="4" applyFont="1" applyBorder="1" applyAlignment="1">
      <alignment horizontal="center" vertical="center" shrinkToFit="1"/>
    </xf>
    <xf numFmtId="0" fontId="40" fillId="4" borderId="132" xfId="4" applyFont="1" applyFill="1" applyBorder="1" applyAlignment="1">
      <alignment horizontal="left" vertical="center" wrapText="1"/>
    </xf>
    <xf numFmtId="0" fontId="40" fillId="4" borderId="133" xfId="4" applyFont="1" applyFill="1" applyBorder="1" applyAlignment="1">
      <alignment horizontal="left" vertical="center" wrapText="1"/>
    </xf>
    <xf numFmtId="0" fontId="41" fillId="4" borderId="132" xfId="4" applyFont="1" applyFill="1" applyBorder="1" applyAlignment="1">
      <alignment horizontal="center" vertical="center" shrinkToFit="1"/>
    </xf>
    <xf numFmtId="0" fontId="41" fillId="4" borderId="133" xfId="4" applyFont="1" applyFill="1" applyBorder="1" applyAlignment="1">
      <alignment horizontal="center" vertical="center" shrinkToFit="1"/>
    </xf>
    <xf numFmtId="0" fontId="39" fillId="4" borderId="16" xfId="4" applyFont="1" applyFill="1" applyBorder="1" applyAlignment="1">
      <alignment horizontal="left" vertical="center" shrinkToFit="1"/>
    </xf>
    <xf numFmtId="0" fontId="39" fillId="4" borderId="53" xfId="4" applyFont="1" applyFill="1" applyBorder="1" applyAlignment="1">
      <alignment horizontal="left" vertical="center" shrinkToFit="1"/>
    </xf>
    <xf numFmtId="0" fontId="42" fillId="0" borderId="0" xfId="4" applyFont="1" applyAlignment="1">
      <alignment horizontal="center" vertical="center" shrinkToFit="1"/>
    </xf>
    <xf numFmtId="0" fontId="30" fillId="0" borderId="65" xfId="4" applyFont="1" applyBorder="1" applyAlignment="1">
      <alignment horizontal="right" vertical="center" shrinkToFit="1"/>
    </xf>
    <xf numFmtId="0" fontId="30" fillId="0" borderId="0" xfId="4" applyFont="1" applyAlignment="1">
      <alignment horizontal="right" vertical="center" shrinkToFit="1"/>
    </xf>
    <xf numFmtId="177" fontId="29" fillId="0" borderId="65" xfId="4" applyNumberFormat="1" applyFont="1" applyBorder="1" applyAlignment="1">
      <alignment horizontal="center" vertical="center"/>
    </xf>
    <xf numFmtId="177" fontId="29" fillId="0" borderId="66" xfId="4" applyNumberFormat="1" applyFont="1" applyBorder="1" applyAlignment="1">
      <alignment horizontal="center" vertical="center"/>
    </xf>
    <xf numFmtId="0" fontId="14" fillId="0" borderId="134" xfId="4" applyFont="1" applyBorder="1" applyAlignment="1">
      <alignment horizontal="center" vertical="center" textRotation="255" shrinkToFit="1"/>
    </xf>
    <xf numFmtId="0" fontId="14" fillId="0" borderId="135" xfId="4" applyFont="1" applyBorder="1" applyAlignment="1">
      <alignment horizontal="center" vertical="center" textRotation="255" shrinkToFit="1"/>
    </xf>
    <xf numFmtId="0" fontId="14" fillId="0" borderId="136" xfId="4" applyFont="1" applyBorder="1" applyAlignment="1">
      <alignment horizontal="center" vertical="center" textRotation="255" shrinkToFit="1"/>
    </xf>
    <xf numFmtId="0" fontId="10" fillId="4" borderId="127" xfId="4" applyFont="1" applyFill="1" applyBorder="1" applyAlignment="1">
      <alignment horizontal="left" vertical="center" shrinkToFit="1"/>
    </xf>
    <xf numFmtId="0" fontId="10" fillId="4" borderId="63" xfId="4" applyFont="1" applyFill="1" applyBorder="1" applyAlignment="1">
      <alignment horizontal="left" vertical="center" shrinkToFit="1"/>
    </xf>
    <xf numFmtId="0" fontId="10" fillId="4" borderId="128" xfId="4" applyFont="1" applyFill="1" applyBorder="1" applyAlignment="1">
      <alignment horizontal="left" vertical="center" shrinkToFit="1"/>
    </xf>
    <xf numFmtId="0" fontId="10" fillId="4" borderId="66" xfId="4" applyFont="1" applyFill="1" applyBorder="1" applyAlignment="1">
      <alignment horizontal="left" vertical="center" shrinkToFit="1"/>
    </xf>
    <xf numFmtId="0" fontId="10" fillId="4" borderId="12" xfId="4" applyFont="1" applyFill="1" applyBorder="1" applyAlignment="1">
      <alignment horizontal="left" vertical="center" shrinkToFit="1"/>
    </xf>
    <xf numFmtId="0" fontId="10" fillId="4" borderId="61" xfId="4" applyFont="1" applyFill="1" applyBorder="1" applyAlignment="1">
      <alignment horizontal="left" vertical="center" shrinkToFit="1"/>
    </xf>
    <xf numFmtId="0" fontId="10" fillId="4" borderId="113" xfId="4" applyFont="1" applyFill="1" applyBorder="1" applyAlignment="1">
      <alignment horizontal="left" vertical="center" shrinkToFit="1"/>
    </xf>
    <xf numFmtId="0" fontId="10" fillId="4" borderId="1" xfId="4" applyFont="1" applyFill="1" applyBorder="1" applyAlignment="1">
      <alignment horizontal="left" vertical="center" shrinkToFit="1"/>
    </xf>
    <xf numFmtId="0" fontId="10" fillId="4" borderId="48" xfId="4" applyFont="1" applyFill="1" applyBorder="1" applyAlignment="1">
      <alignment horizontal="left" vertical="center" shrinkToFit="1"/>
    </xf>
    <xf numFmtId="0" fontId="10" fillId="4" borderId="57" xfId="4" applyFont="1" applyFill="1" applyBorder="1" applyAlignment="1">
      <alignment horizontal="left" vertical="center" shrinkToFit="1"/>
    </xf>
    <xf numFmtId="0" fontId="10" fillId="4" borderId="2" xfId="4" applyFont="1" applyFill="1" applyBorder="1" applyAlignment="1">
      <alignment horizontal="left" vertical="center" shrinkToFit="1"/>
    </xf>
    <xf numFmtId="0" fontId="10" fillId="4" borderId="4" xfId="4" applyFont="1" applyFill="1" applyBorder="1" applyAlignment="1">
      <alignment horizontal="left" vertical="center" shrinkToFit="1"/>
    </xf>
    <xf numFmtId="0" fontId="10" fillId="4" borderId="66" xfId="4" applyFont="1" applyFill="1" applyBorder="1" applyAlignment="1">
      <alignment horizontal="center" vertical="center" shrinkToFit="1"/>
    </xf>
    <xf numFmtId="0" fontId="10" fillId="4" borderId="61" xfId="4" applyFont="1" applyFill="1" applyBorder="1" applyAlignment="1">
      <alignment horizontal="center" vertical="center" shrinkToFit="1"/>
    </xf>
    <xf numFmtId="38" fontId="10" fillId="0" borderId="149" xfId="2" applyFont="1" applyFill="1" applyBorder="1" applyAlignment="1">
      <alignment horizontal="center" vertical="center"/>
    </xf>
    <xf numFmtId="38" fontId="10" fillId="0" borderId="148" xfId="2" applyFont="1" applyFill="1" applyBorder="1" applyAlignment="1">
      <alignment horizontal="center" vertical="center"/>
    </xf>
    <xf numFmtId="38" fontId="10" fillId="0" borderId="185" xfId="2" applyFont="1" applyFill="1" applyBorder="1" applyAlignment="1">
      <alignment horizontal="center" vertical="center"/>
    </xf>
    <xf numFmtId="38" fontId="10" fillId="0" borderId="157" xfId="2" applyFont="1" applyFill="1" applyBorder="1" applyAlignment="1">
      <alignment horizontal="center" vertical="center"/>
    </xf>
    <xf numFmtId="38" fontId="8" fillId="5" borderId="151" xfId="2" applyFont="1" applyFill="1" applyBorder="1" applyAlignment="1">
      <alignment horizontal="center" vertical="center"/>
    </xf>
    <xf numFmtId="38" fontId="45" fillId="0" borderId="66" xfId="2" applyFont="1" applyFill="1" applyBorder="1" applyAlignment="1">
      <alignment horizontal="right" vertical="center" shrinkToFit="1"/>
    </xf>
    <xf numFmtId="38" fontId="45" fillId="0" borderId="61" xfId="2" applyFont="1" applyFill="1" applyBorder="1" applyAlignment="1">
      <alignment horizontal="right" vertical="center" shrinkToFit="1"/>
    </xf>
    <xf numFmtId="38" fontId="10" fillId="0" borderId="68" xfId="2" applyFont="1" applyFill="1" applyBorder="1" applyAlignment="1">
      <alignment horizontal="left" vertical="center" indent="1" shrinkToFit="1"/>
    </xf>
    <xf numFmtId="38" fontId="10" fillId="0" borderId="28" xfId="2" applyFont="1" applyFill="1" applyBorder="1" applyAlignment="1">
      <alignment horizontal="left" vertical="center" indent="1" shrinkToFit="1"/>
    </xf>
    <xf numFmtId="38" fontId="45" fillId="0" borderId="144" xfId="2" applyFont="1" applyFill="1" applyBorder="1" applyAlignment="1">
      <alignment horizontal="right" vertical="center" shrinkToFit="1"/>
    </xf>
    <xf numFmtId="38" fontId="45" fillId="0" borderId="145" xfId="2" applyFont="1" applyFill="1" applyBorder="1" applyAlignment="1">
      <alignment horizontal="right" vertical="center" shrinkToFit="1"/>
    </xf>
    <xf numFmtId="38" fontId="12" fillId="5" borderId="125" xfId="2" applyFont="1" applyFill="1" applyBorder="1" applyAlignment="1">
      <alignment horizontal="center" vertical="center"/>
    </xf>
    <xf numFmtId="38" fontId="12" fillId="5" borderId="147" xfId="2" applyFont="1" applyFill="1" applyBorder="1" applyAlignment="1">
      <alignment horizontal="center" vertical="center"/>
    </xf>
    <xf numFmtId="38" fontId="10" fillId="0" borderId="97" xfId="2" applyFont="1" applyFill="1" applyBorder="1" applyAlignment="1">
      <alignment horizontal="center" vertical="center"/>
    </xf>
    <xf numFmtId="38" fontId="8" fillId="5" borderId="111" xfId="2" applyFont="1" applyFill="1" applyBorder="1" applyAlignment="1">
      <alignment horizontal="center" vertical="center"/>
    </xf>
    <xf numFmtId="38" fontId="8" fillId="5" borderId="155" xfId="2" applyFont="1" applyFill="1" applyBorder="1" applyAlignment="1">
      <alignment horizontal="center" vertical="center"/>
    </xf>
    <xf numFmtId="38" fontId="1" fillId="0" borderId="108" xfId="2" applyFont="1" applyFill="1" applyBorder="1" applyAlignment="1">
      <alignment horizontal="center" vertical="center"/>
    </xf>
    <xf numFmtId="38" fontId="1" fillId="0" borderId="126" xfId="2" applyFont="1" applyFill="1" applyBorder="1" applyAlignment="1">
      <alignment horizontal="center" vertical="center"/>
    </xf>
    <xf numFmtId="38" fontId="8" fillId="12" borderId="0" xfId="2" applyFont="1" applyFill="1" applyBorder="1" applyAlignment="1">
      <alignment horizontal="center" vertical="center"/>
    </xf>
    <xf numFmtId="38" fontId="11" fillId="0" borderId="0" xfId="2" applyFont="1" applyFill="1" applyBorder="1" applyAlignment="1">
      <alignment horizontal="center" vertical="center"/>
    </xf>
    <xf numFmtId="38" fontId="8" fillId="6" borderId="110" xfId="2" applyFont="1" applyFill="1" applyBorder="1" applyAlignment="1">
      <alignment horizontal="center" vertical="center"/>
    </xf>
    <xf numFmtId="38" fontId="8" fillId="6" borderId="154" xfId="2" applyFont="1" applyFill="1" applyBorder="1" applyAlignment="1">
      <alignment horizontal="center" vertical="center"/>
    </xf>
    <xf numFmtId="38" fontId="8" fillId="6" borderId="64" xfId="2" applyFont="1" applyFill="1" applyBorder="1" applyAlignment="1">
      <alignment horizontal="center" vertical="center"/>
    </xf>
    <xf numFmtId="38" fontId="8" fillId="6" borderId="59" xfId="2" applyFont="1" applyFill="1" applyBorder="1" applyAlignment="1">
      <alignment horizontal="center" vertical="center"/>
    </xf>
    <xf numFmtId="38" fontId="8" fillId="6" borderId="70" xfId="2" applyFont="1" applyFill="1" applyBorder="1" applyAlignment="1">
      <alignment horizontal="center" vertical="center"/>
    </xf>
    <xf numFmtId="38" fontId="8" fillId="6" borderId="145" xfId="2" applyFont="1" applyFill="1" applyBorder="1" applyAlignment="1">
      <alignment horizontal="center" vertical="center"/>
    </xf>
    <xf numFmtId="38" fontId="7" fillId="7" borderId="110" xfId="2" applyFont="1" applyFill="1" applyBorder="1" applyAlignment="1">
      <alignment horizontal="center" vertical="center"/>
    </xf>
    <xf numFmtId="38" fontId="7" fillId="7" borderId="17" xfId="2" applyFont="1" applyFill="1" applyBorder="1" applyAlignment="1">
      <alignment horizontal="center" vertical="center"/>
    </xf>
    <xf numFmtId="38" fontId="7" fillId="7" borderId="64" xfId="2" applyFont="1" applyFill="1" applyBorder="1" applyAlignment="1">
      <alignment horizontal="center" vertical="center"/>
    </xf>
    <xf numFmtId="38" fontId="7" fillId="7" borderId="0" xfId="2" applyFont="1" applyFill="1" applyBorder="1" applyAlignment="1">
      <alignment horizontal="center" vertical="center"/>
    </xf>
    <xf numFmtId="38" fontId="12" fillId="5" borderId="198" xfId="2" applyFont="1" applyFill="1" applyBorder="1" applyAlignment="1">
      <alignment horizontal="center" vertical="center"/>
    </xf>
    <xf numFmtId="38" fontId="12" fillId="5" borderId="154" xfId="2" applyFont="1" applyFill="1" applyBorder="1" applyAlignment="1">
      <alignment horizontal="center" vertical="center"/>
    </xf>
    <xf numFmtId="38" fontId="1" fillId="0" borderId="99" xfId="2" applyFont="1" applyFill="1" applyBorder="1" applyAlignment="1">
      <alignment horizontal="center" vertical="center"/>
    </xf>
    <xf numFmtId="38" fontId="1" fillId="0" borderId="112" xfId="2" applyFont="1" applyFill="1" applyBorder="1" applyAlignment="1">
      <alignment horizontal="center" vertical="center"/>
    </xf>
    <xf numFmtId="38" fontId="1" fillId="0" borderId="113" xfId="2" applyFont="1" applyFill="1" applyBorder="1" applyAlignment="1">
      <alignment horizontal="center" vertical="center"/>
    </xf>
    <xf numFmtId="38" fontId="1" fillId="0" borderId="26" xfId="2" applyFont="1" applyFill="1" applyBorder="1" applyAlignment="1">
      <alignment horizontal="center" vertical="center"/>
    </xf>
    <xf numFmtId="38" fontId="8" fillId="5" borderId="150" xfId="2" applyFont="1" applyFill="1" applyBorder="1" applyAlignment="1">
      <alignment horizontal="center" vertical="center"/>
    </xf>
    <xf numFmtId="38" fontId="8" fillId="5" borderId="124" xfId="2" applyFont="1" applyFill="1" applyBorder="1" applyAlignment="1">
      <alignment horizontal="center" vertical="center"/>
    </xf>
    <xf numFmtId="38" fontId="1" fillId="0" borderId="60" xfId="2" applyFont="1" applyFill="1" applyBorder="1" applyAlignment="1">
      <alignment horizontal="center" vertical="center"/>
    </xf>
    <xf numFmtId="38" fontId="1" fillId="0" borderId="7" xfId="2" applyFont="1" applyFill="1" applyBorder="1" applyAlignment="1">
      <alignment horizontal="center" vertical="center"/>
    </xf>
    <xf numFmtId="38" fontId="1" fillId="0" borderId="66" xfId="2" applyFont="1" applyFill="1" applyBorder="1" applyAlignment="1">
      <alignment horizontal="center" vertical="center"/>
    </xf>
    <xf numFmtId="38" fontId="1" fillId="0" borderId="24" xfId="2" applyFont="1" applyFill="1" applyBorder="1" applyAlignment="1">
      <alignment horizontal="center" vertical="center"/>
    </xf>
    <xf numFmtId="38" fontId="8" fillId="6" borderId="198" xfId="2" applyFont="1" applyFill="1" applyBorder="1" applyAlignment="1">
      <alignment horizontal="center" vertical="center"/>
    </xf>
    <xf numFmtId="38" fontId="8" fillId="6" borderId="125" xfId="2" applyFont="1" applyFill="1" applyBorder="1" applyAlignment="1">
      <alignment horizontal="left" vertical="center" indent="1"/>
    </xf>
    <xf numFmtId="38" fontId="8" fillId="6" borderId="147" xfId="2" applyFont="1" applyFill="1" applyBorder="1" applyAlignment="1">
      <alignment horizontal="left" vertical="center" indent="1"/>
    </xf>
    <xf numFmtId="38" fontId="8" fillId="6" borderId="149" xfId="2" applyFont="1" applyFill="1" applyBorder="1" applyAlignment="1">
      <alignment horizontal="center" vertical="center"/>
    </xf>
    <xf numFmtId="38" fontId="8" fillId="6" borderId="147" xfId="2" applyFont="1" applyFill="1" applyBorder="1" applyAlignment="1">
      <alignment horizontal="center" vertical="center"/>
    </xf>
    <xf numFmtId="38" fontId="13" fillId="0" borderId="149" xfId="2" applyFont="1" applyFill="1" applyBorder="1" applyAlignment="1">
      <alignment horizontal="center" vertical="center"/>
    </xf>
    <xf numFmtId="38" fontId="13" fillId="0" borderId="148" xfId="2" applyFont="1" applyFill="1" applyBorder="1" applyAlignment="1">
      <alignment horizontal="center" vertical="center"/>
    </xf>
    <xf numFmtId="38" fontId="13" fillId="0" borderId="102" xfId="2" applyFont="1" applyFill="1" applyBorder="1" applyAlignment="1">
      <alignment horizontal="center" vertical="center"/>
    </xf>
    <xf numFmtId="38" fontId="13" fillId="0" borderId="98" xfId="2" applyFont="1" applyFill="1" applyBorder="1" applyAlignment="1">
      <alignment horizontal="center" vertical="center"/>
    </xf>
    <xf numFmtId="38" fontId="12" fillId="0" borderId="97" xfId="2" applyFont="1" applyFill="1" applyBorder="1" applyAlignment="1">
      <alignment horizontal="center" vertical="center"/>
    </xf>
    <xf numFmtId="38" fontId="5" fillId="12" borderId="64" xfId="2" applyFont="1" applyFill="1" applyBorder="1" applyAlignment="1">
      <alignment horizontal="center" vertical="center"/>
    </xf>
    <xf numFmtId="38" fontId="5" fillId="12" borderId="0" xfId="2" applyFont="1" applyFill="1" applyBorder="1" applyAlignment="1">
      <alignment horizontal="center" vertical="center"/>
    </xf>
    <xf numFmtId="38" fontId="11" fillId="0" borderId="201" xfId="2" applyFont="1" applyFill="1" applyBorder="1" applyAlignment="1">
      <alignment horizontal="center" vertical="center"/>
    </xf>
    <xf numFmtId="38" fontId="11" fillId="0" borderId="210" xfId="2" applyFont="1" applyFill="1" applyBorder="1" applyAlignment="1">
      <alignment horizontal="center" vertical="center"/>
    </xf>
    <xf numFmtId="38" fontId="8" fillId="0" borderId="110" xfId="2" applyFont="1" applyFill="1" applyBorder="1" applyAlignment="1">
      <alignment horizontal="left" vertical="center" indent="1"/>
    </xf>
    <xf numFmtId="38" fontId="8" fillId="0" borderId="154" xfId="2" applyFont="1" applyFill="1" applyBorder="1" applyAlignment="1">
      <alignment horizontal="left" vertical="center" indent="1"/>
    </xf>
    <xf numFmtId="38" fontId="8" fillId="0" borderId="70" xfId="2" applyFont="1" applyFill="1" applyBorder="1" applyAlignment="1">
      <alignment horizontal="left" vertical="center" indent="1"/>
    </xf>
    <xf numFmtId="38" fontId="8" fillId="0" borderId="145" xfId="2" applyFont="1" applyFill="1" applyBorder="1" applyAlignment="1">
      <alignment horizontal="left" vertical="center" indent="1"/>
    </xf>
    <xf numFmtId="38" fontId="8" fillId="15" borderId="99" xfId="2" applyFont="1" applyFill="1" applyBorder="1" applyAlignment="1">
      <alignment horizontal="center" vertical="center"/>
    </xf>
    <xf numFmtId="38" fontId="8" fillId="15" borderId="100" xfId="2" applyFont="1" applyFill="1" applyBorder="1" applyAlignment="1">
      <alignment horizontal="center" vertical="center"/>
    </xf>
    <xf numFmtId="38" fontId="8" fillId="15" borderId="116" xfId="2" applyFont="1" applyFill="1" applyBorder="1" applyAlignment="1">
      <alignment horizontal="center" vertical="center"/>
    </xf>
    <xf numFmtId="38" fontId="8" fillId="15" borderId="112" xfId="2" applyFont="1" applyFill="1" applyBorder="1" applyAlignment="1">
      <alignment horizontal="center" vertical="center"/>
    </xf>
    <xf numFmtId="38" fontId="8" fillId="6" borderId="110" xfId="2" applyFont="1" applyFill="1" applyBorder="1" applyAlignment="1">
      <alignment horizontal="center" vertical="center" textRotation="255"/>
    </xf>
    <xf numFmtId="38" fontId="8" fillId="6" borderId="64" xfId="2" applyFont="1" applyFill="1" applyBorder="1" applyAlignment="1">
      <alignment horizontal="center" vertical="center" textRotation="255"/>
    </xf>
    <xf numFmtId="38" fontId="8" fillId="6" borderId="70" xfId="2" applyFont="1" applyFill="1" applyBorder="1" applyAlignment="1">
      <alignment horizontal="center" vertical="center" textRotation="255"/>
    </xf>
    <xf numFmtId="38" fontId="12" fillId="6" borderId="125" xfId="2" applyFont="1" applyFill="1" applyBorder="1" applyAlignment="1">
      <alignment horizontal="center" vertical="center"/>
    </xf>
    <xf numFmtId="38" fontId="12" fillId="6" borderId="147" xfId="2" applyFont="1" applyFill="1" applyBorder="1" applyAlignment="1">
      <alignment horizontal="center" vertical="center"/>
    </xf>
    <xf numFmtId="38" fontId="12" fillId="6" borderId="110" xfId="2" applyFont="1" applyFill="1" applyBorder="1" applyAlignment="1">
      <alignment horizontal="center" vertical="center"/>
    </xf>
    <xf numFmtId="38" fontId="12" fillId="6" borderId="154" xfId="2" applyFont="1" applyFill="1" applyBorder="1" applyAlignment="1">
      <alignment horizontal="center" vertical="center"/>
    </xf>
    <xf numFmtId="38" fontId="11" fillId="12" borderId="64" xfId="2" applyFont="1" applyFill="1" applyBorder="1" applyAlignment="1">
      <alignment horizontal="center" vertical="center"/>
    </xf>
    <xf numFmtId="38" fontId="11" fillId="12" borderId="6" xfId="2" applyFont="1" applyFill="1" applyBorder="1" applyAlignment="1">
      <alignment horizontal="center" vertical="center"/>
    </xf>
    <xf numFmtId="38" fontId="9" fillId="6" borderId="111" xfId="2" applyFont="1" applyFill="1" applyBorder="1" applyAlignment="1">
      <alignment horizontal="center" vertical="center" textRotation="255"/>
    </xf>
    <xf numFmtId="38" fontId="9" fillId="6" borderId="151" xfId="2" applyFont="1" applyFill="1" applyBorder="1" applyAlignment="1">
      <alignment horizontal="center" vertical="center" textRotation="255"/>
    </xf>
    <xf numFmtId="38" fontId="9" fillId="6" borderId="155" xfId="2" applyFont="1" applyFill="1" applyBorder="1" applyAlignment="1">
      <alignment horizontal="center" vertical="center" textRotation="255"/>
    </xf>
    <xf numFmtId="38" fontId="13" fillId="6" borderId="102" xfId="2" applyFont="1" applyFill="1" applyBorder="1" applyAlignment="1">
      <alignment horizontal="center" vertical="center"/>
    </xf>
    <xf numFmtId="38" fontId="13" fillId="6" borderId="148" xfId="2" applyFont="1" applyFill="1" applyBorder="1" applyAlignment="1">
      <alignment horizontal="center" vertical="center"/>
    </xf>
    <xf numFmtId="38" fontId="10" fillId="6" borderId="156" xfId="2" applyFont="1" applyFill="1" applyBorder="1" applyAlignment="1">
      <alignment horizontal="center" vertical="center"/>
    </xf>
    <xf numFmtId="38" fontId="10" fillId="6" borderId="157" xfId="2" applyFont="1" applyFill="1" applyBorder="1" applyAlignment="1">
      <alignment horizontal="center" vertical="center"/>
    </xf>
    <xf numFmtId="38" fontId="1" fillId="0" borderId="76" xfId="2" applyFont="1" applyFill="1" applyBorder="1" applyAlignment="1">
      <alignment horizontal="center" vertical="center"/>
    </xf>
    <xf numFmtId="38" fontId="10" fillId="6" borderId="158" xfId="2" applyFont="1" applyFill="1" applyBorder="1" applyAlignment="1">
      <alignment horizontal="center" vertical="center"/>
    </xf>
    <xf numFmtId="38" fontId="10" fillId="6" borderId="4" xfId="2" applyFont="1" applyFill="1" applyBorder="1" applyAlignment="1">
      <alignment horizontal="center" vertical="center"/>
    </xf>
    <xf numFmtId="38" fontId="10" fillId="6" borderId="159" xfId="2" applyFont="1" applyFill="1" applyBorder="1" applyAlignment="1">
      <alignment horizontal="center" vertical="center"/>
    </xf>
    <xf numFmtId="38" fontId="10" fillId="6" borderId="32" xfId="2" applyFont="1" applyFill="1" applyBorder="1" applyAlignment="1">
      <alignment horizontal="center" vertical="center"/>
    </xf>
    <xf numFmtId="38" fontId="1" fillId="0" borderId="82" xfId="2" applyFont="1" applyFill="1" applyBorder="1" applyAlignment="1">
      <alignment horizontal="center" vertical="center"/>
    </xf>
    <xf numFmtId="38" fontId="3" fillId="12" borderId="56" xfId="2" applyFont="1" applyFill="1" applyBorder="1" applyAlignment="1">
      <alignment horizontal="center" vertical="center"/>
    </xf>
    <xf numFmtId="38" fontId="3" fillId="12" borderId="17" xfId="2" applyFont="1" applyFill="1" applyBorder="1" applyAlignment="1">
      <alignment horizontal="center" vertical="center"/>
    </xf>
    <xf numFmtId="38" fontId="6" fillId="0" borderId="0" xfId="2" applyFont="1" applyFill="1" applyAlignment="1">
      <alignment horizontal="center" vertical="center"/>
    </xf>
    <xf numFmtId="38" fontId="7" fillId="7" borderId="70" xfId="2" applyFont="1" applyFill="1" applyBorder="1" applyAlignment="1">
      <alignment horizontal="center" vertical="center"/>
    </xf>
    <xf numFmtId="38" fontId="7" fillId="7" borderId="18" xfId="2" applyFont="1" applyFill="1" applyBorder="1" applyAlignment="1">
      <alignment horizontal="center" vertical="center"/>
    </xf>
    <xf numFmtId="38" fontId="24" fillId="13" borderId="0" xfId="2" applyFont="1" applyFill="1" applyBorder="1" applyAlignment="1">
      <alignment vertical="center" readingOrder="1"/>
    </xf>
    <xf numFmtId="38" fontId="43" fillId="12" borderId="0" xfId="2" applyFont="1" applyFill="1" applyBorder="1" applyAlignment="1">
      <alignment horizontal="right" vertical="center" readingOrder="1"/>
    </xf>
    <xf numFmtId="38" fontId="24" fillId="13" borderId="0" xfId="2" applyFont="1" applyFill="1" applyBorder="1" applyAlignment="1">
      <alignment horizontal="left" vertical="center" readingOrder="1"/>
    </xf>
    <xf numFmtId="38" fontId="43" fillId="13" borderId="0" xfId="2" applyFont="1" applyFill="1" applyBorder="1" applyAlignment="1">
      <alignment horizontal="right" vertical="center" readingOrder="1"/>
    </xf>
    <xf numFmtId="38" fontId="22" fillId="13" borderId="0" xfId="2" applyFont="1" applyFill="1" applyBorder="1" applyAlignment="1">
      <alignment horizontal="left" vertical="center" readingOrder="1"/>
    </xf>
    <xf numFmtId="38" fontId="24" fillId="13" borderId="0" xfId="2" applyFont="1" applyFill="1" applyBorder="1" applyAlignment="1">
      <alignment horizontal="distributed" vertical="center" readingOrder="1"/>
    </xf>
    <xf numFmtId="38" fontId="24" fillId="13" borderId="0" xfId="2" applyFont="1" applyFill="1" applyBorder="1" applyAlignment="1">
      <alignment horizontal="center" vertical="center" readingOrder="1"/>
    </xf>
    <xf numFmtId="38" fontId="50" fillId="13" borderId="162" xfId="2" applyFont="1" applyFill="1" applyBorder="1" applyAlignment="1">
      <alignment horizontal="right" vertical="center" readingOrder="1"/>
    </xf>
    <xf numFmtId="38" fontId="50" fillId="13" borderId="30" xfId="2" applyFont="1" applyFill="1" applyBorder="1" applyAlignment="1">
      <alignment horizontal="right" vertical="center" readingOrder="1"/>
    </xf>
    <xf numFmtId="38" fontId="24" fillId="3" borderId="159" xfId="2" applyFont="1" applyFill="1" applyBorder="1" applyAlignment="1">
      <alignment horizontal="distributed" vertical="center" readingOrder="1"/>
    </xf>
    <xf numFmtId="38" fontId="24" fillId="3" borderId="30" xfId="2" applyFont="1" applyFill="1" applyBorder="1" applyAlignment="1">
      <alignment horizontal="distributed" vertical="center" readingOrder="1"/>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21" fillId="12" borderId="0" xfId="2" applyFont="1" applyFill="1" applyBorder="1" applyAlignment="1">
      <alignment horizontal="center" vertical="center" readingOrder="1"/>
    </xf>
    <xf numFmtId="38" fontId="25" fillId="8" borderId="153" xfId="2" applyFont="1" applyFill="1" applyBorder="1" applyAlignment="1">
      <alignment horizontal="center" vertical="center" readingOrder="1"/>
    </xf>
    <xf numFmtId="38" fontId="25" fillId="8" borderId="1" xfId="2" applyFont="1" applyFill="1" applyBorder="1" applyAlignment="1">
      <alignment horizontal="center" vertical="center" readingOrder="1"/>
    </xf>
    <xf numFmtId="38" fontId="25" fillId="8" borderId="26" xfId="2" applyFont="1" applyFill="1" applyBorder="1" applyAlignment="1">
      <alignment horizontal="center" vertical="center" readingOrder="1"/>
    </xf>
    <xf numFmtId="38" fontId="24" fillId="3" borderId="69" xfId="2" applyFont="1" applyFill="1" applyBorder="1" applyAlignment="1">
      <alignment horizontal="distributed" vertical="center" readingOrder="1"/>
    </xf>
    <xf numFmtId="38" fontId="24" fillId="3" borderId="13" xfId="2" applyFont="1" applyFill="1" applyBorder="1" applyAlignment="1">
      <alignment horizontal="distributed" vertical="center" readingOrder="1"/>
    </xf>
    <xf numFmtId="38" fontId="50" fillId="13" borderId="68" xfId="2" applyFont="1" applyFill="1" applyBorder="1" applyAlignment="1">
      <alignment horizontal="right" vertical="center" readingOrder="1"/>
    </xf>
    <xf numFmtId="38" fontId="50" fillId="13" borderId="13" xfId="2" applyFont="1" applyFill="1" applyBorder="1" applyAlignment="1">
      <alignment horizontal="right" vertical="center" readingOrder="1"/>
    </xf>
    <xf numFmtId="38" fontId="24" fillId="3" borderId="64" xfId="2" applyFont="1" applyFill="1" applyBorder="1" applyAlignment="1">
      <alignment horizontal="left" vertical="center" readingOrder="1"/>
    </xf>
    <xf numFmtId="38" fontId="24" fillId="3" borderId="0" xfId="2" applyFont="1" applyFill="1" applyBorder="1" applyAlignment="1">
      <alignment horizontal="left" vertical="center" readingOrder="1"/>
    </xf>
    <xf numFmtId="38" fontId="24" fillId="3" borderId="59" xfId="2" applyFont="1" applyFill="1" applyBorder="1" applyAlignment="1">
      <alignment horizontal="left" vertical="center" readingOrder="1"/>
    </xf>
    <xf numFmtId="38" fontId="50" fillId="13" borderId="65" xfId="2" applyFont="1" applyFill="1" applyBorder="1" applyAlignment="1">
      <alignment horizontal="right" vertical="center" readingOrder="1"/>
    </xf>
    <xf numFmtId="38" fontId="50" fillId="13" borderId="0" xfId="2" applyFont="1" applyFill="1" applyBorder="1" applyAlignment="1">
      <alignment horizontal="right" vertical="center" readingOrder="1"/>
    </xf>
    <xf numFmtId="38" fontId="24" fillId="3" borderId="153" xfId="2" applyFont="1" applyFill="1" applyBorder="1" applyAlignment="1">
      <alignment horizontal="left" vertical="center" readingOrder="1"/>
    </xf>
    <xf numFmtId="38" fontId="24" fillId="3" borderId="1" xfId="2" applyFont="1" applyFill="1" applyBorder="1" applyAlignment="1">
      <alignment horizontal="left" vertical="center" readingOrder="1"/>
    </xf>
    <xf numFmtId="38" fontId="51" fillId="13" borderId="1" xfId="2" applyFont="1" applyFill="1" applyBorder="1" applyAlignment="1">
      <alignment horizontal="right" vertical="center" readingOrder="1"/>
    </xf>
    <xf numFmtId="38" fontId="24" fillId="3" borderId="109" xfId="2" applyFont="1" applyFill="1" applyBorder="1" applyAlignment="1">
      <alignment horizontal="center" vertical="center" readingOrder="1"/>
    </xf>
    <xf numFmtId="38" fontId="24" fillId="3" borderId="63" xfId="2" applyFont="1" applyFill="1" applyBorder="1" applyAlignment="1">
      <alignment horizontal="center" vertical="center" readingOrder="1"/>
    </xf>
    <xf numFmtId="38" fontId="24" fillId="3" borderId="70" xfId="2" applyFont="1" applyFill="1" applyBorder="1" applyAlignment="1">
      <alignment horizontal="center" vertical="center" readingOrder="1"/>
    </xf>
    <xf numFmtId="38" fontId="24" fillId="3" borderId="67" xfId="2" applyFont="1" applyFill="1" applyBorder="1" applyAlignment="1">
      <alignment horizontal="center" vertical="center" readingOrder="1"/>
    </xf>
    <xf numFmtId="38" fontId="50" fillId="13" borderId="60" xfId="2" applyFont="1" applyFill="1" applyBorder="1" applyAlignment="1">
      <alignment horizontal="right" vertical="center" readingOrder="1"/>
    </xf>
    <xf numFmtId="38" fontId="50" fillId="13" borderId="3" xfId="2" applyFont="1" applyFill="1" applyBorder="1" applyAlignment="1">
      <alignment horizontal="right" vertical="center" readingOrder="1"/>
    </xf>
    <xf numFmtId="38" fontId="24" fillId="3" borderId="163" xfId="2" applyFont="1" applyFill="1" applyBorder="1" applyAlignment="1">
      <alignment horizontal="distributed" vertical="center" readingOrder="1"/>
    </xf>
    <xf numFmtId="38" fontId="24" fillId="3" borderId="3" xfId="2" applyFont="1" applyFill="1" applyBorder="1" applyAlignment="1">
      <alignment horizontal="distributed" vertical="center" readingOrder="1"/>
    </xf>
    <xf numFmtId="38" fontId="24" fillId="3" borderId="3" xfId="2" applyFont="1" applyFill="1" applyBorder="1" applyAlignment="1">
      <alignment horizontal="center" vertical="center" readingOrder="1"/>
    </xf>
    <xf numFmtId="38" fontId="24" fillId="3" borderId="23" xfId="2" applyFont="1" applyFill="1" applyBorder="1" applyAlignment="1">
      <alignment horizontal="center" vertical="center" readingOrder="1"/>
    </xf>
    <xf numFmtId="38" fontId="24" fillId="3" borderId="160" xfId="2" applyFont="1" applyFill="1" applyBorder="1" applyAlignment="1">
      <alignment horizontal="left" vertical="center" readingOrder="1"/>
    </xf>
    <xf numFmtId="38" fontId="24" fillId="3" borderId="22" xfId="2" applyFont="1" applyFill="1" applyBorder="1" applyAlignment="1">
      <alignment horizontal="left" vertical="center" readingOrder="1"/>
    </xf>
    <xf numFmtId="38" fontId="24" fillId="3" borderId="62" xfId="2" applyFont="1" applyFill="1" applyBorder="1" applyAlignment="1">
      <alignment horizontal="left" vertical="center" readingOrder="1"/>
    </xf>
    <xf numFmtId="38" fontId="50" fillId="13" borderId="161" xfId="2" applyFont="1" applyFill="1" applyBorder="1" applyAlignment="1">
      <alignment horizontal="right" vertical="center" readingOrder="1"/>
    </xf>
    <xf numFmtId="38" fontId="50" fillId="13" borderId="22" xfId="2" applyFont="1" applyFill="1" applyBorder="1" applyAlignment="1">
      <alignment horizontal="right" vertical="center" readingOrder="1"/>
    </xf>
    <xf numFmtId="38" fontId="22" fillId="10" borderId="205" xfId="2" applyFont="1" applyFill="1" applyBorder="1" applyAlignment="1">
      <alignment horizontal="center" vertical="center" readingOrder="1"/>
    </xf>
    <xf numFmtId="38" fontId="22" fillId="10" borderId="187" xfId="2" applyFont="1" applyFill="1" applyBorder="1" applyAlignment="1">
      <alignment horizontal="center" vertical="center" readingOrder="1"/>
    </xf>
    <xf numFmtId="38" fontId="22" fillId="10" borderId="188" xfId="2" applyFont="1" applyFill="1" applyBorder="1" applyAlignment="1">
      <alignment horizontal="center" vertical="center" readingOrder="1"/>
    </xf>
    <xf numFmtId="38" fontId="22" fillId="10" borderId="189" xfId="2" applyFont="1" applyFill="1" applyBorder="1" applyAlignment="1">
      <alignment horizontal="center" vertical="center" readingOrder="1"/>
    </xf>
    <xf numFmtId="38" fontId="22" fillId="10" borderId="149" xfId="2" applyFont="1" applyFill="1" applyBorder="1" applyAlignment="1">
      <alignment horizontal="center" vertical="center" readingOrder="1"/>
    </xf>
    <xf numFmtId="38" fontId="22" fillId="10" borderId="97" xfId="2" applyFont="1" applyFill="1" applyBorder="1" applyAlignment="1">
      <alignment horizontal="center" vertical="center" readingOrder="1"/>
    </xf>
    <xf numFmtId="38" fontId="22" fillId="10" borderId="98" xfId="2" applyFont="1" applyFill="1" applyBorder="1" applyAlignment="1">
      <alignment horizontal="center" vertical="center" readingOrder="1"/>
    </xf>
    <xf numFmtId="38" fontId="25" fillId="8" borderId="27" xfId="2" applyFont="1" applyFill="1" applyBorder="1" applyAlignment="1">
      <alignment horizontal="center" vertical="center" readingOrder="1"/>
    </xf>
    <xf numFmtId="38" fontId="25" fillId="8" borderId="12" xfId="2" applyFont="1" applyFill="1" applyBorder="1" applyAlignment="1">
      <alignment horizontal="center" vertical="center" readingOrder="1"/>
    </xf>
    <xf numFmtId="38" fontId="25" fillId="8" borderId="24" xfId="2" applyFont="1" applyFill="1" applyBorder="1" applyAlignment="1">
      <alignment horizontal="center" vertical="center" readingOrder="1"/>
    </xf>
    <xf numFmtId="38" fontId="25" fillId="9" borderId="117" xfId="2" applyFont="1" applyFill="1" applyBorder="1" applyAlignment="1">
      <alignment horizontal="center" vertical="center" readingOrder="1"/>
    </xf>
    <xf numFmtId="38" fontId="25" fillId="9" borderId="100" xfId="2" applyFont="1" applyFill="1" applyBorder="1" applyAlignment="1">
      <alignment horizontal="center" vertical="center" readingOrder="1"/>
    </xf>
    <xf numFmtId="38" fontId="25" fillId="9" borderId="56" xfId="2" applyFont="1" applyFill="1" applyBorder="1" applyAlignment="1">
      <alignment horizontal="center" vertical="center" readingOrder="1"/>
    </xf>
    <xf numFmtId="38" fontId="25" fillId="9" borderId="112" xfId="2" applyFont="1" applyFill="1" applyBorder="1" applyAlignment="1">
      <alignment horizontal="center" vertical="center" readingOrder="1"/>
    </xf>
    <xf numFmtId="38" fontId="24" fillId="13" borderId="109" xfId="2" applyFont="1" applyFill="1" applyBorder="1" applyAlignment="1">
      <alignment horizontal="distributed" vertical="center" readingOrder="1"/>
    </xf>
    <xf numFmtId="38" fontId="24" fillId="13" borderId="63" xfId="2" applyFont="1" applyFill="1" applyBorder="1" applyAlignment="1">
      <alignment horizontal="distributed" vertical="center" readingOrder="1"/>
    </xf>
    <xf numFmtId="38" fontId="50" fillId="13" borderId="127" xfId="2" applyFont="1" applyFill="1" applyBorder="1" applyAlignment="1">
      <alignment horizontal="right" vertical="center" readingOrder="1"/>
    </xf>
    <xf numFmtId="38" fontId="50" fillId="13" borderId="63" xfId="2" applyFont="1" applyFill="1" applyBorder="1" applyAlignment="1">
      <alignment horizontal="right" vertical="center" readingOrder="1"/>
    </xf>
    <xf numFmtId="38" fontId="50" fillId="0" borderId="144" xfId="2" applyFont="1" applyFill="1" applyBorder="1" applyAlignment="1">
      <alignment horizontal="right" vertical="center" readingOrder="1"/>
    </xf>
    <xf numFmtId="38" fontId="50" fillId="0" borderId="67" xfId="2" applyFont="1" applyFill="1" applyBorder="1" applyAlignment="1">
      <alignment horizontal="right" vertical="center" readingOrder="1"/>
    </xf>
    <xf numFmtId="38" fontId="23" fillId="13" borderId="125" xfId="2" applyFont="1" applyFill="1" applyBorder="1" applyAlignment="1">
      <alignment horizontal="center" vertical="center" readingOrder="1"/>
    </xf>
    <xf numFmtId="38" fontId="23" fillId="13" borderId="97" xfId="2" applyFont="1" applyFill="1" applyBorder="1" applyAlignment="1">
      <alignment horizontal="center" vertical="center" readingOrder="1"/>
    </xf>
    <xf numFmtId="38" fontId="22" fillId="10" borderId="70" xfId="2" applyFont="1" applyFill="1" applyBorder="1" applyAlignment="1">
      <alignment horizontal="center" vertical="center" readingOrder="1"/>
    </xf>
    <xf numFmtId="38" fontId="22" fillId="10" borderId="145" xfId="2" applyFont="1" applyFill="1" applyBorder="1" applyAlignment="1">
      <alignment horizontal="center" vertical="center" readingOrder="1"/>
    </xf>
    <xf numFmtId="38" fontId="22" fillId="10" borderId="144" xfId="2" applyFont="1" applyFill="1" applyBorder="1" applyAlignment="1">
      <alignment horizontal="center" vertical="center" readingOrder="1"/>
    </xf>
    <xf numFmtId="38" fontId="22" fillId="10" borderId="67" xfId="2" applyFont="1" applyFill="1" applyBorder="1" applyAlignment="1">
      <alignment horizontal="center" vertical="center" readingOrder="1"/>
    </xf>
    <xf numFmtId="38" fontId="22" fillId="10" borderId="18" xfId="2" applyFont="1" applyFill="1" applyBorder="1" applyAlignment="1">
      <alignment horizontal="center" vertical="center" readingOrder="1"/>
    </xf>
    <xf numFmtId="38" fontId="49" fillId="0" borderId="152" xfId="2" applyFont="1" applyFill="1" applyBorder="1" applyAlignment="1">
      <alignment horizontal="center" vertical="center" readingOrder="1"/>
    </xf>
    <xf numFmtId="38" fontId="49" fillId="0" borderId="114" xfId="2" applyFont="1" applyFill="1" applyBorder="1" applyAlignment="1">
      <alignment horizontal="center" vertical="center" readingOrder="1"/>
    </xf>
    <xf numFmtId="38" fontId="24" fillId="3" borderId="114" xfId="2" applyFont="1" applyFill="1" applyBorder="1" applyAlignment="1">
      <alignment horizontal="center" vertical="center" readingOrder="1"/>
    </xf>
    <xf numFmtId="38" fontId="24" fillId="3" borderId="71" xfId="2" applyFont="1" applyFill="1" applyBorder="1" applyAlignment="1">
      <alignment horizontal="center" vertical="center" readingOrder="1"/>
    </xf>
    <xf numFmtId="38" fontId="50" fillId="3" borderId="108" xfId="2" applyFont="1" applyFill="1" applyBorder="1" applyAlignment="1">
      <alignment horizontal="right" vertical="center" readingOrder="1"/>
    </xf>
    <xf numFmtId="38" fontId="50" fillId="3" borderId="114" xfId="2" applyFont="1" applyFill="1" applyBorder="1" applyAlignment="1">
      <alignment horizontal="right" vertical="center" readingOrder="1"/>
    </xf>
    <xf numFmtId="38" fontId="24" fillId="0" borderId="70" xfId="2" applyFont="1" applyFill="1" applyBorder="1" applyAlignment="1">
      <alignment horizontal="left" vertical="center" readingOrder="1"/>
    </xf>
    <xf numFmtId="38" fontId="24" fillId="0" borderId="67" xfId="2" applyFont="1" applyFill="1" applyBorder="1" applyAlignment="1">
      <alignment horizontal="left" vertical="center" readingOrder="1"/>
    </xf>
    <xf numFmtId="38" fontId="22" fillId="0" borderId="70" xfId="2" applyFont="1" applyFill="1" applyBorder="1" applyAlignment="1">
      <alignment horizontal="left" vertical="center" readingOrder="1"/>
    </xf>
    <xf numFmtId="38" fontId="22" fillId="0" borderId="67" xfId="2" applyFont="1" applyFill="1" applyBorder="1" applyAlignment="1">
      <alignment horizontal="left" vertical="center" readingOrder="1"/>
    </xf>
    <xf numFmtId="38" fontId="48" fillId="11" borderId="153" xfId="2" applyFont="1" applyFill="1" applyBorder="1" applyAlignment="1">
      <alignment horizontal="center" vertical="center" readingOrder="1"/>
    </xf>
    <xf numFmtId="38" fontId="48" fillId="11" borderId="1" xfId="2" applyFont="1" applyFill="1" applyBorder="1" applyAlignment="1">
      <alignment horizontal="center" vertical="center" readingOrder="1"/>
    </xf>
    <xf numFmtId="38" fontId="48" fillId="11" borderId="26" xfId="2" applyFont="1" applyFill="1" applyBorder="1" applyAlignment="1">
      <alignment horizontal="center" vertical="center" readingOrder="1"/>
    </xf>
    <xf numFmtId="38" fontId="24" fillId="0" borderId="160" xfId="2" applyFont="1" applyFill="1" applyBorder="1" applyAlignment="1">
      <alignment horizontal="left" vertical="center" readingOrder="1"/>
    </xf>
    <xf numFmtId="38" fontId="24" fillId="0" borderId="22" xfId="2" applyFont="1" applyFill="1" applyBorder="1" applyAlignment="1">
      <alignment horizontal="left" vertical="center" readingOrder="1"/>
    </xf>
    <xf numFmtId="38" fontId="50" fillId="0" borderId="161" xfId="2" applyFont="1" applyFill="1" applyBorder="1" applyAlignment="1">
      <alignment horizontal="right" vertical="center" readingOrder="1"/>
    </xf>
    <xf numFmtId="38" fontId="50" fillId="0" borderId="22" xfId="2" applyFont="1" applyFill="1" applyBorder="1" applyAlignment="1">
      <alignment horizontal="right" vertical="center" readingOrder="1"/>
    </xf>
    <xf numFmtId="38" fontId="24" fillId="0" borderId="158" xfId="2" applyFont="1" applyFill="1" applyBorder="1" applyAlignment="1">
      <alignment horizontal="distributed" vertical="center" readingOrder="1"/>
    </xf>
    <xf numFmtId="38" fontId="24" fillId="0" borderId="2" xfId="2" applyFont="1" applyFill="1" applyBorder="1" applyAlignment="1">
      <alignment horizontal="distributed" vertical="center" readingOrder="1"/>
    </xf>
    <xf numFmtId="38" fontId="50" fillId="0" borderId="57" xfId="2" applyFont="1" applyFill="1" applyBorder="1" applyAlignment="1">
      <alignment horizontal="right" vertical="center" readingOrder="1"/>
    </xf>
    <xf numFmtId="38" fontId="50" fillId="0" borderId="2" xfId="2" applyFont="1" applyFill="1" applyBorder="1" applyAlignment="1">
      <alignment horizontal="right" vertical="center" readingOrder="1"/>
    </xf>
    <xf numFmtId="38" fontId="49" fillId="0" borderId="109" xfId="2" applyFont="1" applyFill="1" applyBorder="1" applyAlignment="1">
      <alignment horizontal="center" vertical="center" wrapText="1" readingOrder="1"/>
    </xf>
    <xf numFmtId="38" fontId="49" fillId="0" borderId="63" xfId="2" applyFont="1" applyFill="1" applyBorder="1" applyAlignment="1">
      <alignment horizontal="center" vertical="center" wrapText="1" readingOrder="1"/>
    </xf>
    <xf numFmtId="38" fontId="49" fillId="0" borderId="64" xfId="2" applyFont="1" applyFill="1" applyBorder="1" applyAlignment="1">
      <alignment horizontal="center" vertical="center" wrapText="1" readingOrder="1"/>
    </xf>
    <xf numFmtId="38" fontId="49" fillId="0" borderId="0" xfId="2" applyFont="1" applyFill="1" applyBorder="1" applyAlignment="1">
      <alignment horizontal="center" vertical="center" wrapText="1" readingOrder="1"/>
    </xf>
    <xf numFmtId="38" fontId="24" fillId="3" borderId="128" xfId="2" applyFont="1" applyFill="1" applyBorder="1" applyAlignment="1">
      <alignment horizontal="center" vertical="center" readingOrder="1"/>
    </xf>
    <xf numFmtId="38" fontId="50" fillId="3" borderId="127" xfId="2" applyFont="1" applyFill="1" applyBorder="1" applyAlignment="1">
      <alignment horizontal="right" vertical="center" readingOrder="1"/>
    </xf>
    <xf numFmtId="38" fontId="50" fillId="3" borderId="63" xfId="2" applyFont="1" applyFill="1" applyBorder="1" applyAlignment="1">
      <alignment horizontal="right" vertical="center" readingOrder="1"/>
    </xf>
    <xf numFmtId="38" fontId="24" fillId="0" borderId="160" xfId="2" applyFont="1" applyFill="1" applyBorder="1" applyAlignment="1">
      <alignment horizontal="distributed" vertical="center" readingOrder="1"/>
    </xf>
    <xf numFmtId="38" fontId="24" fillId="0" borderId="22" xfId="2" applyFont="1" applyFill="1" applyBorder="1" applyAlignment="1">
      <alignment horizontal="distributed" vertical="center" readingOrder="1"/>
    </xf>
    <xf numFmtId="38" fontId="50" fillId="3" borderId="161" xfId="2" applyFont="1" applyFill="1" applyBorder="1" applyAlignment="1">
      <alignment horizontal="right" vertical="center" readingOrder="1"/>
    </xf>
    <xf numFmtId="38" fontId="50" fillId="3" borderId="22" xfId="2" applyFont="1" applyFill="1" applyBorder="1" applyAlignment="1">
      <alignment horizontal="right" vertical="center" readingOrder="1"/>
    </xf>
    <xf numFmtId="38" fontId="24" fillId="3" borderId="22" xfId="2" applyFont="1" applyFill="1" applyBorder="1" applyAlignment="1">
      <alignment horizontal="center" vertical="center" readingOrder="1"/>
    </xf>
    <xf numFmtId="38" fontId="24" fillId="3" borderId="62" xfId="2" applyFont="1" applyFill="1" applyBorder="1" applyAlignment="1">
      <alignment horizontal="center" vertical="center" readingOrder="1"/>
    </xf>
    <xf numFmtId="38" fontId="24" fillId="0" borderId="69" xfId="2" applyFont="1" applyFill="1" applyBorder="1" applyAlignment="1">
      <alignment horizontal="distributed" vertical="center" readingOrder="1"/>
    </xf>
    <xf numFmtId="38" fontId="24" fillId="0" borderId="13" xfId="2" applyFont="1" applyFill="1" applyBorder="1" applyAlignment="1">
      <alignment horizontal="distributed" vertical="center" readingOrder="1"/>
    </xf>
    <xf numFmtId="38" fontId="50" fillId="3" borderId="68" xfId="2" applyFont="1" applyFill="1" applyBorder="1" applyAlignment="1">
      <alignment horizontal="right" vertical="center" readingOrder="1"/>
    </xf>
    <xf numFmtId="38" fontId="50" fillId="3" borderId="13" xfId="2" applyFont="1" applyFill="1" applyBorder="1" applyAlignment="1">
      <alignment horizontal="right" vertical="center" readingOrder="1"/>
    </xf>
    <xf numFmtId="38" fontId="22" fillId="0" borderId="69" xfId="2" applyFont="1" applyFill="1" applyBorder="1" applyAlignment="1">
      <alignment horizontal="left" vertical="center" readingOrder="1"/>
    </xf>
    <xf numFmtId="38" fontId="22" fillId="0" borderId="13" xfId="2" applyFont="1" applyFill="1" applyBorder="1" applyAlignment="1">
      <alignment horizontal="left" vertical="center" readingOrder="1"/>
    </xf>
    <xf numFmtId="38" fontId="50" fillId="0" borderId="68" xfId="2" applyFont="1" applyFill="1" applyBorder="1" applyAlignment="1">
      <alignment horizontal="right" vertical="center" readingOrder="1"/>
    </xf>
    <xf numFmtId="38" fontId="50" fillId="0" borderId="13" xfId="2" applyFont="1" applyFill="1" applyBorder="1" applyAlignment="1">
      <alignment horizontal="right" vertical="center" readingOrder="1"/>
    </xf>
    <xf numFmtId="38" fontId="22" fillId="0" borderId="160" xfId="2" applyFont="1" applyFill="1" applyBorder="1" applyAlignment="1">
      <alignment vertical="center" readingOrder="1"/>
    </xf>
    <xf numFmtId="38" fontId="22" fillId="0" borderId="22" xfId="2" applyFont="1" applyFill="1" applyBorder="1" applyAlignment="1">
      <alignment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50" fillId="3" borderId="57" xfId="2" applyFont="1" applyFill="1" applyBorder="1" applyAlignment="1">
      <alignment horizontal="right" vertical="center" readingOrder="1"/>
    </xf>
    <xf numFmtId="38" fontId="50" fillId="3" borderId="2" xfId="2" applyFont="1" applyFill="1" applyBorder="1" applyAlignment="1">
      <alignment horizontal="right" vertical="center" readingOrder="1"/>
    </xf>
    <xf numFmtId="38" fontId="24" fillId="0" borderId="158" xfId="2" applyFont="1" applyFill="1" applyBorder="1" applyAlignment="1">
      <alignment horizontal="left" vertical="center" readingOrder="1"/>
    </xf>
    <xf numFmtId="38" fontId="24" fillId="0" borderId="2" xfId="2" applyFont="1" applyFill="1" applyBorder="1" applyAlignment="1">
      <alignment horizontal="left" vertical="center" readingOrder="1"/>
    </xf>
    <xf numFmtId="38" fontId="50" fillId="0" borderId="162" xfId="2" applyFont="1" applyFill="1" applyBorder="1" applyAlignment="1">
      <alignment horizontal="right" vertical="center" readingOrder="1"/>
    </xf>
    <xf numFmtId="38" fontId="50" fillId="0" borderId="30" xfId="2" applyFont="1" applyFill="1" applyBorder="1" applyAlignment="1">
      <alignment horizontal="right" vertical="center" readingOrder="1"/>
    </xf>
    <xf numFmtId="38" fontId="49" fillId="0" borderId="153" xfId="2" applyFont="1" applyFill="1" applyBorder="1" applyAlignment="1">
      <alignment horizontal="distributed" vertical="center" readingOrder="1"/>
    </xf>
    <xf numFmtId="38" fontId="49" fillId="0" borderId="1" xfId="2" applyFont="1" applyFill="1" applyBorder="1" applyAlignment="1">
      <alignment horizontal="distributed" vertical="center" readingOrder="1"/>
    </xf>
    <xf numFmtId="38" fontId="49" fillId="0" borderId="48" xfId="2" applyFont="1" applyFill="1" applyBorder="1" applyAlignment="1">
      <alignment horizontal="distributed" vertical="center" readingOrder="1"/>
    </xf>
    <xf numFmtId="38" fontId="50" fillId="0" borderId="127" xfId="2" applyFont="1" applyFill="1" applyBorder="1" applyAlignment="1">
      <alignment horizontal="right" vertical="center" readingOrder="1"/>
    </xf>
    <xf numFmtId="38" fontId="50" fillId="0" borderId="63" xfId="2" applyFont="1" applyFill="1" applyBorder="1" applyAlignment="1">
      <alignment horizontal="right" vertical="center" readingOrder="1"/>
    </xf>
    <xf numFmtId="38" fontId="22" fillId="3" borderId="159" xfId="2" applyFont="1" applyFill="1" applyBorder="1" applyAlignment="1">
      <alignment horizontal="left" vertical="center" readingOrder="1"/>
    </xf>
    <xf numFmtId="38" fontId="22" fillId="3" borderId="30" xfId="2" applyFont="1" applyFill="1" applyBorder="1" applyAlignment="1">
      <alignment horizontal="left" vertical="center" readingOrder="1"/>
    </xf>
    <xf numFmtId="38" fontId="22" fillId="3" borderId="32" xfId="2" applyFont="1" applyFill="1" applyBorder="1" applyAlignment="1">
      <alignment horizontal="left" vertical="center" readingOrder="1"/>
    </xf>
    <xf numFmtId="38" fontId="24" fillId="3" borderId="158" xfId="2" applyFont="1" applyFill="1" applyBorder="1" applyAlignment="1">
      <alignment horizontal="left" vertical="center" readingOrder="1"/>
    </xf>
    <xf numFmtId="38" fontId="24" fillId="3" borderId="2" xfId="2" applyFont="1" applyFill="1" applyBorder="1" applyAlignment="1">
      <alignment horizontal="left" vertical="center" readingOrder="1"/>
    </xf>
    <xf numFmtId="38" fontId="49" fillId="0" borderId="164" xfId="2" applyFont="1" applyFill="1" applyBorder="1" applyAlignment="1">
      <alignment horizontal="distributed" vertical="center" readingOrder="1"/>
    </xf>
    <xf numFmtId="38" fontId="49" fillId="0" borderId="19" xfId="2" applyFont="1" applyFill="1" applyBorder="1" applyAlignment="1">
      <alignment horizontal="distributed" vertical="center" readingOrder="1"/>
    </xf>
    <xf numFmtId="38" fontId="49" fillId="0" borderId="31" xfId="2" applyFont="1" applyFill="1" applyBorder="1" applyAlignment="1">
      <alignment horizontal="distributed" vertical="center" readingOrder="1"/>
    </xf>
    <xf numFmtId="38" fontId="50" fillId="0" borderId="65" xfId="2" applyFont="1" applyFill="1" applyBorder="1" applyAlignment="1">
      <alignment horizontal="right" vertical="center" readingOrder="1"/>
    </xf>
    <xf numFmtId="38" fontId="50" fillId="0" borderId="0" xfId="2" applyFont="1" applyFill="1" applyBorder="1" applyAlignment="1">
      <alignment horizontal="right" vertical="center" readingOrder="1"/>
    </xf>
    <xf numFmtId="38" fontId="22" fillId="0" borderId="158" xfId="2" applyFont="1" applyFill="1" applyBorder="1" applyAlignment="1">
      <alignment horizontal="left" vertical="center" readingOrder="1"/>
    </xf>
    <xf numFmtId="38" fontId="22" fillId="0" borderId="2" xfId="2" applyFont="1" applyFill="1" applyBorder="1" applyAlignment="1">
      <alignment horizontal="left" vertical="center" readingOrder="1"/>
    </xf>
    <xf numFmtId="38" fontId="49" fillId="0" borderId="158" xfId="2" applyFont="1" applyFill="1" applyBorder="1" applyAlignment="1">
      <alignment horizontal="distributed" vertical="center" readingOrder="1"/>
    </xf>
    <xf numFmtId="38" fontId="49" fillId="0" borderId="2" xfId="2" applyFont="1" applyFill="1" applyBorder="1" applyAlignment="1">
      <alignment horizontal="distributed" vertical="center" readingOrder="1"/>
    </xf>
    <xf numFmtId="38" fontId="49" fillId="0" borderId="4" xfId="2" applyFont="1" applyFill="1" applyBorder="1" applyAlignment="1">
      <alignment horizontal="distributed" vertical="center" readingOrder="1"/>
    </xf>
    <xf numFmtId="38" fontId="22" fillId="3" borderId="158" xfId="2" applyFont="1" applyFill="1" applyBorder="1" applyAlignment="1">
      <alignment horizontal="left" vertical="center" shrinkToFit="1" readingOrder="1"/>
    </xf>
    <xf numFmtId="38" fontId="22" fillId="3" borderId="2" xfId="2" applyFont="1" applyFill="1" applyBorder="1" applyAlignment="1">
      <alignment horizontal="left" vertical="center" shrinkToFit="1" readingOrder="1"/>
    </xf>
    <xf numFmtId="38" fontId="22" fillId="3" borderId="4" xfId="2" applyFont="1" applyFill="1" applyBorder="1" applyAlignment="1">
      <alignment horizontal="left" vertical="center" shrinkToFit="1" readingOrder="1"/>
    </xf>
    <xf numFmtId="38" fontId="16" fillId="0" borderId="158" xfId="2" applyFont="1" applyFill="1" applyBorder="1" applyAlignment="1">
      <alignment vertical="center" readingOrder="1"/>
    </xf>
    <xf numFmtId="38" fontId="16" fillId="0" borderId="2" xfId="2" applyFont="1" applyFill="1" applyBorder="1" applyAlignment="1">
      <alignment vertical="center" readingOrder="1"/>
    </xf>
    <xf numFmtId="38" fontId="25" fillId="11" borderId="153" xfId="2" applyFont="1" applyFill="1" applyBorder="1" applyAlignment="1">
      <alignment horizontal="center" vertical="center" readingOrder="1"/>
    </xf>
    <xf numFmtId="38" fontId="25" fillId="11" borderId="1" xfId="2" applyFont="1" applyFill="1" applyBorder="1" applyAlignment="1">
      <alignment horizontal="center" vertical="center" readingOrder="1"/>
    </xf>
    <xf numFmtId="38" fontId="25" fillId="11" borderId="26" xfId="2" applyFont="1" applyFill="1" applyBorder="1" applyAlignment="1">
      <alignment horizontal="center" vertical="center" readingOrder="1"/>
    </xf>
    <xf numFmtId="38" fontId="22" fillId="3" borderId="158" xfId="2" applyFont="1" applyFill="1" applyBorder="1" applyAlignment="1">
      <alignment horizontal="left" vertical="center" readingOrder="1"/>
    </xf>
    <xf numFmtId="38" fontId="22" fillId="3" borderId="2" xfId="2" applyFont="1" applyFill="1" applyBorder="1" applyAlignment="1">
      <alignment horizontal="left" vertical="center" readingOrder="1"/>
    </xf>
    <xf numFmtId="38" fontId="24" fillId="3" borderId="163" xfId="2" applyFont="1" applyFill="1" applyBorder="1" applyAlignment="1">
      <alignment horizontal="left" vertical="center" readingOrder="1"/>
    </xf>
    <xf numFmtId="38" fontId="24" fillId="3" borderId="3" xfId="2" applyFont="1" applyFill="1" applyBorder="1" applyAlignment="1">
      <alignment horizontal="left" vertical="center" readingOrder="1"/>
    </xf>
    <xf numFmtId="38" fontId="24" fillId="3" borderId="23" xfId="2" applyFont="1" applyFill="1" applyBorder="1" applyAlignment="1">
      <alignment horizontal="left" vertical="center" readingOrder="1"/>
    </xf>
    <xf numFmtId="38" fontId="50" fillId="3" borderId="60" xfId="2" applyFont="1" applyFill="1" applyBorder="1" applyAlignment="1">
      <alignment horizontal="right" vertical="center" readingOrder="1"/>
    </xf>
    <xf numFmtId="38" fontId="50" fillId="3" borderId="3" xfId="2" applyFont="1" applyFill="1" applyBorder="1" applyAlignment="1">
      <alignment horizontal="right" vertical="center" readingOrder="1"/>
    </xf>
    <xf numFmtId="38" fontId="49" fillId="0" borderId="163" xfId="2" applyFont="1" applyFill="1" applyBorder="1" applyAlignment="1">
      <alignment horizontal="distributed" vertical="center" readingOrder="1"/>
    </xf>
    <xf numFmtId="38" fontId="49" fillId="0" borderId="3" xfId="2" applyFont="1" applyFill="1" applyBorder="1" applyAlignment="1">
      <alignment horizontal="distributed" vertical="center" readingOrder="1"/>
    </xf>
    <xf numFmtId="38" fontId="49" fillId="0" borderId="23" xfId="2" applyFont="1" applyFill="1" applyBorder="1" applyAlignment="1">
      <alignment horizontal="distributed" vertical="center" readingOrder="1"/>
    </xf>
    <xf numFmtId="38" fontId="22" fillId="0" borderId="158" xfId="2" applyFont="1" applyFill="1" applyBorder="1" applyAlignment="1">
      <alignment horizontal="left" vertical="center" shrinkToFit="1" readingOrder="1"/>
    </xf>
    <xf numFmtId="38" fontId="22" fillId="0" borderId="2" xfId="2" applyFont="1" applyFill="1" applyBorder="1" applyAlignment="1">
      <alignment horizontal="left" vertical="center" shrinkToFit="1" readingOrder="1"/>
    </xf>
    <xf numFmtId="38" fontId="22" fillId="0" borderId="4" xfId="2" applyFont="1" applyFill="1" applyBorder="1" applyAlignment="1">
      <alignment horizontal="left" vertical="center" shrinkToFit="1" readingOrder="1"/>
    </xf>
    <xf numFmtId="38" fontId="24" fillId="0" borderId="69" xfId="2" applyFont="1" applyFill="1" applyBorder="1" applyAlignment="1">
      <alignment horizontal="left" vertical="center" readingOrder="1"/>
    </xf>
    <xf numFmtId="38" fontId="24" fillId="0" borderId="13" xfId="2" applyFont="1" applyFill="1" applyBorder="1" applyAlignment="1">
      <alignment horizontal="left" vertical="center" readingOrder="1"/>
    </xf>
    <xf numFmtId="38" fontId="24" fillId="0" borderId="28" xfId="2" applyFont="1" applyFill="1" applyBorder="1" applyAlignment="1">
      <alignment horizontal="left" vertical="center" readingOrder="1"/>
    </xf>
    <xf numFmtId="38" fontId="24" fillId="3" borderId="164" xfId="2" applyFont="1" applyFill="1" applyBorder="1" applyAlignment="1">
      <alignment horizontal="distributed" vertical="center" readingOrder="1"/>
    </xf>
    <xf numFmtId="38" fontId="24" fillId="3" borderId="19" xfId="2" applyFont="1" applyFill="1" applyBorder="1" applyAlignment="1">
      <alignment horizontal="distributed" vertical="center" readingOrder="1"/>
    </xf>
    <xf numFmtId="38" fontId="50" fillId="0" borderId="58" xfId="2" applyFont="1" applyFill="1" applyBorder="1" applyAlignment="1">
      <alignment horizontal="right" vertical="center" readingOrder="1"/>
    </xf>
    <xf numFmtId="38" fontId="50" fillId="0" borderId="19" xfId="2" applyFont="1" applyFill="1" applyBorder="1" applyAlignment="1">
      <alignment horizontal="right" vertical="center" readingOrder="1"/>
    </xf>
    <xf numFmtId="38" fontId="24" fillId="3" borderId="158" xfId="2" applyFont="1" applyFill="1" applyBorder="1" applyAlignment="1">
      <alignment horizontal="distributed" vertical="center" readingOrder="1"/>
    </xf>
    <xf numFmtId="38" fontId="24" fillId="3" borderId="2" xfId="2" applyFont="1" applyFill="1" applyBorder="1" applyAlignment="1">
      <alignment horizontal="distributed" vertical="center" readingOrder="1"/>
    </xf>
    <xf numFmtId="38" fontId="49" fillId="0" borderId="109" xfId="2" applyFont="1" applyFill="1" applyBorder="1" applyAlignment="1">
      <alignment horizontal="distributed" vertical="center" readingOrder="1"/>
    </xf>
    <xf numFmtId="38" fontId="49" fillId="0" borderId="63" xfId="2" applyFont="1" applyFill="1" applyBorder="1" applyAlignment="1">
      <alignment horizontal="distributed" vertical="center" readingOrder="1"/>
    </xf>
    <xf numFmtId="38" fontId="22" fillId="3" borderId="3" xfId="2" applyFont="1" applyFill="1" applyBorder="1" applyAlignment="1">
      <alignment horizontal="center" vertical="center" readingOrder="1"/>
    </xf>
    <xf numFmtId="38" fontId="22" fillId="3" borderId="23" xfId="2" applyFont="1" applyFill="1" applyBorder="1" applyAlignment="1">
      <alignment horizontal="center" vertical="center" readingOrder="1"/>
    </xf>
    <xf numFmtId="38" fontId="50" fillId="0" borderId="60" xfId="2" applyFont="1" applyFill="1" applyBorder="1" applyAlignment="1">
      <alignment horizontal="right" vertical="center" readingOrder="1"/>
    </xf>
    <xf numFmtId="38" fontId="50" fillId="0" borderId="3" xfId="2" applyFont="1" applyFill="1" applyBorder="1" applyAlignment="1">
      <alignment horizontal="right" vertical="center" readingOrder="1"/>
    </xf>
    <xf numFmtId="38" fontId="24" fillId="3" borderId="158" xfId="2" applyFont="1" applyFill="1" applyBorder="1" applyAlignment="1">
      <alignment vertical="center" readingOrder="1"/>
    </xf>
    <xf numFmtId="38" fontId="24" fillId="3" borderId="2" xfId="2" applyFont="1" applyFill="1" applyBorder="1" applyAlignment="1">
      <alignment vertical="center" readingOrder="1"/>
    </xf>
    <xf numFmtId="38" fontId="24" fillId="0" borderId="163" xfId="2" applyFont="1" applyFill="1" applyBorder="1" applyAlignment="1">
      <alignment horizontal="left" vertical="center" readingOrder="1"/>
    </xf>
    <xf numFmtId="38" fontId="24" fillId="0" borderId="3" xfId="2" applyFont="1" applyFill="1" applyBorder="1" applyAlignment="1">
      <alignment horizontal="left" vertical="center" readingOrder="1"/>
    </xf>
    <xf numFmtId="38" fontId="24" fillId="0" borderId="23" xfId="2" applyFont="1" applyFill="1" applyBorder="1" applyAlignment="1">
      <alignment horizontal="left" vertical="center" readingOrder="1"/>
    </xf>
    <xf numFmtId="38" fontId="50" fillId="0" borderId="66" xfId="2" applyFont="1" applyFill="1" applyBorder="1" applyAlignment="1">
      <alignment horizontal="right" vertical="center" readingOrder="1"/>
    </xf>
    <xf numFmtId="38" fontId="50" fillId="0" borderId="12" xfId="2" applyFont="1" applyFill="1" applyBorder="1" applyAlignment="1">
      <alignment horizontal="right" vertical="center" readingOrder="1"/>
    </xf>
    <xf numFmtId="38" fontId="24" fillId="3" borderId="153" xfId="2" applyFont="1" applyFill="1" applyBorder="1" applyAlignment="1">
      <alignment horizontal="distributed" vertical="center" readingOrder="1"/>
    </xf>
    <xf numFmtId="38" fontId="24" fillId="3" borderId="1" xfId="2" applyFont="1" applyFill="1" applyBorder="1" applyAlignment="1">
      <alignment horizontal="distributed" vertical="center" readingOrder="1"/>
    </xf>
    <xf numFmtId="38" fontId="50" fillId="0" borderId="113" xfId="2" applyFont="1" applyFill="1" applyBorder="1" applyAlignment="1">
      <alignment horizontal="right" vertical="center" readingOrder="1"/>
    </xf>
    <xf numFmtId="38" fontId="50" fillId="0" borderId="1" xfId="2" applyFont="1" applyFill="1" applyBorder="1" applyAlignment="1">
      <alignment horizontal="right" vertical="center" readingOrder="1"/>
    </xf>
    <xf numFmtId="38" fontId="24" fillId="3" borderId="12" xfId="2" applyFont="1" applyFill="1" applyBorder="1" applyAlignment="1">
      <alignment horizontal="center" vertical="center" readingOrder="1"/>
    </xf>
    <xf numFmtId="38" fontId="24" fillId="3" borderId="61" xfId="2" applyFont="1" applyFill="1" applyBorder="1" applyAlignment="1">
      <alignment horizontal="center" vertical="center" readingOrder="1"/>
    </xf>
    <xf numFmtId="38" fontId="50" fillId="3" borderId="66" xfId="2" applyFont="1" applyFill="1" applyBorder="1" applyAlignment="1">
      <alignment horizontal="right" vertical="center" readingOrder="1"/>
    </xf>
    <xf numFmtId="38" fontId="50" fillId="3" borderId="12" xfId="2" applyFont="1" applyFill="1" applyBorder="1" applyAlignment="1">
      <alignment horizontal="right" vertical="center" readingOrder="1"/>
    </xf>
    <xf numFmtId="38" fontId="24" fillId="0" borderId="109" xfId="2" applyFont="1" applyFill="1" applyBorder="1" applyAlignment="1">
      <alignment horizontal="left" vertical="center" readingOrder="1"/>
    </xf>
    <xf numFmtId="38" fontId="24" fillId="0" borderId="63" xfId="2" applyFont="1" applyFill="1" applyBorder="1" applyAlignment="1">
      <alignment horizontal="left" vertical="center" readingOrder="1"/>
    </xf>
    <xf numFmtId="38" fontId="24" fillId="0" borderId="27" xfId="2" applyFont="1" applyFill="1" applyBorder="1" applyAlignment="1">
      <alignment horizontal="left" vertical="center" readingOrder="1"/>
    </xf>
    <xf numFmtId="38" fontId="24" fillId="0" borderId="12" xfId="2" applyFont="1" applyFill="1" applyBorder="1" applyAlignment="1">
      <alignment horizontal="left" vertical="center" readingOrder="1"/>
    </xf>
    <xf numFmtId="38" fontId="50" fillId="0" borderId="5" xfId="2" applyFont="1" applyFill="1" applyBorder="1" applyAlignment="1">
      <alignment horizontal="right" vertical="center" readingOrder="1"/>
    </xf>
    <xf numFmtId="38" fontId="25" fillId="11" borderId="27" xfId="2" applyFont="1" applyFill="1" applyBorder="1" applyAlignment="1">
      <alignment horizontal="center" vertical="center" readingOrder="1"/>
    </xf>
    <xf numFmtId="38" fontId="25" fillId="11" borderId="12" xfId="2" applyFont="1" applyFill="1" applyBorder="1" applyAlignment="1">
      <alignment horizontal="center" vertical="center" readingOrder="1"/>
    </xf>
    <xf numFmtId="38" fontId="25" fillId="11" borderId="24" xfId="2" applyFont="1" applyFill="1" applyBorder="1" applyAlignment="1">
      <alignment horizontal="center" vertical="center" readingOrder="1"/>
    </xf>
    <xf numFmtId="38" fontId="24" fillId="0" borderId="167" xfId="2" applyFont="1" applyFill="1" applyBorder="1" applyAlignment="1">
      <alignment horizontal="distributed" vertical="center" readingOrder="1"/>
    </xf>
    <xf numFmtId="38" fontId="24" fillId="0" borderId="168" xfId="2" applyFont="1" applyFill="1" applyBorder="1" applyAlignment="1">
      <alignment horizontal="distributed" vertical="center" readingOrder="1"/>
    </xf>
    <xf numFmtId="38" fontId="24" fillId="0" borderId="169" xfId="2" applyFont="1" applyFill="1" applyBorder="1" applyAlignment="1">
      <alignment horizontal="center" vertical="center" readingOrder="1"/>
    </xf>
    <xf numFmtId="38" fontId="24" fillId="0" borderId="170" xfId="2" applyFont="1" applyFill="1" applyBorder="1" applyAlignment="1">
      <alignment horizontal="center" vertical="center" readingOrder="1"/>
    </xf>
    <xf numFmtId="38" fontId="49" fillId="0" borderId="109" xfId="2" applyFont="1" applyFill="1" applyBorder="1" applyAlignment="1">
      <alignment horizontal="distributed" vertical="center" textRotation="255" readingOrder="1"/>
    </xf>
    <xf numFmtId="38" fontId="49" fillId="0" borderId="63" xfId="2" applyFont="1" applyFill="1" applyBorder="1" applyAlignment="1">
      <alignment horizontal="distributed" vertical="center" textRotation="255" readingOrder="1"/>
    </xf>
    <xf numFmtId="38" fontId="49" fillId="0" borderId="64" xfId="2" applyFont="1" applyFill="1" applyBorder="1" applyAlignment="1">
      <alignment horizontal="distributed" vertical="center" textRotation="255" readingOrder="1"/>
    </xf>
    <xf numFmtId="38" fontId="49" fillId="0" borderId="0" xfId="2" applyFont="1" applyFill="1" applyBorder="1" applyAlignment="1">
      <alignment horizontal="distributed" vertical="center" textRotation="255" readingOrder="1"/>
    </xf>
    <xf numFmtId="38" fontId="49" fillId="0" borderId="27" xfId="2" applyFont="1" applyFill="1" applyBorder="1" applyAlignment="1">
      <alignment horizontal="distributed" vertical="center" textRotation="255" readingOrder="1"/>
    </xf>
    <xf numFmtId="38" fontId="49" fillId="0" borderId="12" xfId="2" applyFont="1" applyFill="1" applyBorder="1" applyAlignment="1">
      <alignment horizontal="distributed" vertical="center" textRotation="255" readingOrder="1"/>
    </xf>
    <xf numFmtId="38" fontId="24" fillId="0" borderId="171" xfId="2" applyFont="1" applyFill="1" applyBorder="1" applyAlignment="1">
      <alignment horizontal="distributed" vertical="center" readingOrder="1"/>
    </xf>
    <xf numFmtId="38" fontId="24" fillId="0" borderId="172" xfId="2" applyFont="1" applyFill="1" applyBorder="1" applyAlignment="1">
      <alignment horizontal="distributed" vertical="center" readingOrder="1"/>
    </xf>
    <xf numFmtId="38" fontId="24" fillId="0" borderId="165" xfId="2" applyFont="1" applyFill="1" applyBorder="1" applyAlignment="1">
      <alignment horizontal="center" vertical="center" readingOrder="1"/>
    </xf>
    <xf numFmtId="38" fontId="24" fillId="0" borderId="166" xfId="2" applyFont="1" applyFill="1" applyBorder="1" applyAlignment="1">
      <alignment horizontal="center" vertical="center" readingOrder="1"/>
    </xf>
    <xf numFmtId="38" fontId="24" fillId="3" borderId="109" xfId="2" applyFont="1" applyFill="1" applyBorder="1" applyAlignment="1">
      <alignment horizontal="distributed" vertical="center" readingOrder="1"/>
    </xf>
    <xf numFmtId="38" fontId="24" fillId="3" borderId="63" xfId="2" applyFont="1" applyFill="1" applyBorder="1" applyAlignment="1">
      <alignment horizontal="distributed" vertical="center" readingOrder="1"/>
    </xf>
    <xf numFmtId="38" fontId="24" fillId="3" borderId="27" xfId="2" applyFont="1" applyFill="1" applyBorder="1" applyAlignment="1">
      <alignment horizontal="distributed" vertical="center" readingOrder="1"/>
    </xf>
    <xf numFmtId="38" fontId="24" fillId="3" borderId="12" xfId="2" applyFont="1" applyFill="1" applyBorder="1" applyAlignment="1">
      <alignment horizontal="distributed" vertical="center" readingOrder="1"/>
    </xf>
    <xf numFmtId="38" fontId="24" fillId="0" borderId="4" xfId="2" applyFont="1" applyFill="1" applyBorder="1" applyAlignment="1">
      <alignment horizontal="left" vertical="center" readingOrder="1"/>
    </xf>
    <xf numFmtId="38" fontId="50" fillId="13" borderId="57" xfId="2" applyFont="1" applyFill="1" applyBorder="1" applyAlignment="1">
      <alignment horizontal="right" vertical="center" readingOrder="1"/>
    </xf>
    <xf numFmtId="38" fontId="50" fillId="13" borderId="2" xfId="2" applyFont="1" applyFill="1" applyBorder="1" applyAlignment="1">
      <alignment horizontal="right" vertical="center" readingOrder="1"/>
    </xf>
    <xf numFmtId="38" fontId="24" fillId="0" borderId="62" xfId="2" applyFont="1" applyFill="1" applyBorder="1" applyAlignment="1">
      <alignment horizontal="left" vertical="center" readingOrder="1"/>
    </xf>
    <xf numFmtId="38" fontId="49" fillId="3" borderId="164" xfId="2" applyFont="1" applyFill="1" applyBorder="1" applyAlignment="1">
      <alignment horizontal="left" vertical="center" shrinkToFit="1" readingOrder="1"/>
    </xf>
    <xf numFmtId="38" fontId="49" fillId="3" borderId="19" xfId="2" applyFont="1" applyFill="1" applyBorder="1" applyAlignment="1">
      <alignment horizontal="left" vertical="center" shrinkToFit="1" readingOrder="1"/>
    </xf>
    <xf numFmtId="38" fontId="15" fillId="0" borderId="158" xfId="2" applyFont="1" applyFill="1" applyBorder="1" applyAlignment="1">
      <alignment horizontal="left" vertical="center" shrinkToFit="1" readingOrder="1"/>
    </xf>
    <xf numFmtId="38" fontId="15" fillId="0" borderId="2" xfId="2" applyFont="1" applyFill="1" applyBorder="1" applyAlignment="1">
      <alignment horizontal="left" vertical="center" shrinkToFit="1" readingOrder="1"/>
    </xf>
    <xf numFmtId="38" fontId="15" fillId="0" borderId="4" xfId="2" applyFont="1" applyFill="1" applyBorder="1" applyAlignment="1">
      <alignment horizontal="left" vertical="center" shrinkToFit="1" readingOrder="1"/>
    </xf>
    <xf numFmtId="38" fontId="49" fillId="3" borderId="158" xfId="2" applyFont="1" applyFill="1" applyBorder="1" applyAlignment="1">
      <alignment horizontal="distributed" vertical="center" readingOrder="1"/>
    </xf>
    <xf numFmtId="38" fontId="49" fillId="3" borderId="2" xfId="2" applyFont="1" applyFill="1" applyBorder="1" applyAlignment="1">
      <alignment horizontal="distributed" vertical="center" readingOrder="1"/>
    </xf>
    <xf numFmtId="38" fontId="18" fillId="3" borderId="4" xfId="2" applyFont="1" applyFill="1" applyBorder="1" applyAlignment="1">
      <alignment horizontal="center" vertical="center" readingOrder="1"/>
    </xf>
    <xf numFmtId="38" fontId="18" fillId="3" borderId="33" xfId="2" applyFont="1" applyFill="1" applyBorder="1" applyAlignment="1">
      <alignment horizontal="center" vertical="center" readingOrder="1"/>
    </xf>
    <xf numFmtId="38" fontId="22" fillId="0" borderId="4" xfId="2" applyFont="1" applyFill="1" applyBorder="1" applyAlignment="1">
      <alignment horizontal="left" vertical="center" readingOrder="1"/>
    </xf>
    <xf numFmtId="38" fontId="16" fillId="0" borderId="158" xfId="2" applyFont="1" applyFill="1" applyBorder="1" applyAlignment="1">
      <alignment horizontal="left" vertical="center" readingOrder="1"/>
    </xf>
    <xf numFmtId="38" fontId="16" fillId="0" borderId="2" xfId="2" applyFont="1" applyFill="1" applyBorder="1" applyAlignment="1">
      <alignment horizontal="left" vertical="center" readingOrder="1"/>
    </xf>
    <xf numFmtId="38" fontId="16" fillId="0" borderId="4" xfId="2" applyFont="1" applyFill="1" applyBorder="1" applyAlignment="1">
      <alignment horizontal="left" vertical="center" readingOrder="1"/>
    </xf>
    <xf numFmtId="38" fontId="49" fillId="3" borderId="109" xfId="2" applyFont="1" applyFill="1" applyBorder="1" applyAlignment="1">
      <alignment horizontal="distributed" vertical="center" readingOrder="1"/>
    </xf>
    <xf numFmtId="38" fontId="49" fillId="3" borderId="63" xfId="2" applyFont="1" applyFill="1" applyBorder="1" applyAlignment="1">
      <alignment horizontal="distributed" vertical="center" readingOrder="1"/>
    </xf>
    <xf numFmtId="38" fontId="49" fillId="3" borderId="27" xfId="2" applyFont="1" applyFill="1" applyBorder="1" applyAlignment="1">
      <alignment horizontal="distributed" vertical="center" readingOrder="1"/>
    </xf>
    <xf numFmtId="38" fontId="49" fillId="3" borderId="12" xfId="2" applyFont="1" applyFill="1" applyBorder="1" applyAlignment="1">
      <alignment horizontal="distributed" vertical="center" readingOrder="1"/>
    </xf>
    <xf numFmtId="38" fontId="49" fillId="3" borderId="163" xfId="2" applyFont="1" applyFill="1" applyBorder="1" applyAlignment="1">
      <alignment horizontal="distributed" vertical="center" readingOrder="1"/>
    </xf>
    <xf numFmtId="38" fontId="49" fillId="3" borderId="3" xfId="2" applyFont="1" applyFill="1" applyBorder="1" applyAlignment="1">
      <alignment horizontal="distributed" vertical="center" readingOrder="1"/>
    </xf>
    <xf numFmtId="38" fontId="24" fillId="3" borderId="5" xfId="2" applyFont="1" applyFill="1" applyBorder="1" applyAlignment="1">
      <alignment horizontal="center" vertical="center" readingOrder="1"/>
    </xf>
    <xf numFmtId="38" fontId="24" fillId="3" borderId="19" xfId="2" applyFont="1" applyFill="1" applyBorder="1" applyAlignment="1">
      <alignment horizontal="center" vertical="center" readingOrder="1"/>
    </xf>
    <xf numFmtId="38" fontId="24" fillId="3" borderId="31" xfId="2" applyFont="1" applyFill="1" applyBorder="1" applyAlignment="1">
      <alignment horizontal="center" vertical="center" readingOrder="1"/>
    </xf>
    <xf numFmtId="38" fontId="16" fillId="0" borderId="27" xfId="2" applyFont="1" applyFill="1" applyBorder="1" applyAlignment="1">
      <alignment vertical="center" readingOrder="1"/>
    </xf>
    <xf numFmtId="38" fontId="16" fillId="0" borderId="12" xfId="2" applyFont="1" applyFill="1" applyBorder="1" applyAlignment="1">
      <alignment vertical="center" readingOrder="1"/>
    </xf>
    <xf numFmtId="38" fontId="50" fillId="12" borderId="68" xfId="2" applyFont="1" applyFill="1" applyBorder="1" applyAlignment="1">
      <alignment horizontal="right" vertical="center" readingOrder="1"/>
    </xf>
    <xf numFmtId="38" fontId="50" fillId="12" borderId="13" xfId="2" applyFont="1" applyFill="1" applyBorder="1" applyAlignment="1">
      <alignment horizontal="right" vertical="center" readingOrder="1"/>
    </xf>
    <xf numFmtId="38" fontId="24" fillId="0" borderId="109" xfId="2" applyFont="1" applyFill="1" applyBorder="1" applyAlignment="1">
      <alignment horizontal="center" vertical="center" wrapText="1" readingOrder="1"/>
    </xf>
    <xf numFmtId="38" fontId="24" fillId="0" borderId="27" xfId="2" applyFont="1" applyFill="1" applyBorder="1" applyAlignment="1">
      <alignment horizontal="center" vertical="center" wrapText="1" readingOrder="1"/>
    </xf>
    <xf numFmtId="38" fontId="24" fillId="0" borderId="163" xfId="2" applyFont="1" applyFill="1" applyBorder="1" applyAlignment="1">
      <alignment horizontal="distributed" vertical="center" readingOrder="1"/>
    </xf>
    <xf numFmtId="38" fontId="24" fillId="0" borderId="3" xfId="2" applyFont="1" applyFill="1" applyBorder="1" applyAlignment="1">
      <alignment horizontal="distributed" vertical="center" readingOrder="1"/>
    </xf>
    <xf numFmtId="38" fontId="50" fillId="12" borderId="57" xfId="2" applyFont="1" applyFill="1" applyBorder="1" applyAlignment="1">
      <alignment horizontal="right" vertical="center" readingOrder="1"/>
    </xf>
    <xf numFmtId="38" fontId="50" fillId="12" borderId="2" xfId="2" applyFont="1" applyFill="1" applyBorder="1" applyAlignment="1">
      <alignment horizontal="right" vertical="center" readingOrder="1"/>
    </xf>
    <xf numFmtId="38" fontId="24" fillId="0" borderId="153" xfId="2" applyFont="1" applyFill="1" applyBorder="1" applyAlignment="1">
      <alignment horizontal="left" vertical="center" readingOrder="1"/>
    </xf>
    <xf numFmtId="38" fontId="50" fillId="12" borderId="127" xfId="2" applyFont="1" applyFill="1" applyBorder="1" applyAlignment="1">
      <alignment horizontal="right" vertical="center" readingOrder="1"/>
    </xf>
    <xf numFmtId="38" fontId="50" fillId="12" borderId="63" xfId="2" applyFont="1" applyFill="1" applyBorder="1" applyAlignment="1">
      <alignment horizontal="right" vertical="center" readingOrder="1"/>
    </xf>
    <xf numFmtId="38" fontId="24" fillId="3" borderId="4" xfId="2" applyFont="1" applyFill="1" applyBorder="1" applyAlignment="1">
      <alignment horizontal="left" vertical="center" readingOrder="1"/>
    </xf>
    <xf numFmtId="38" fontId="24" fillId="3" borderId="69"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4" fillId="0" borderId="64" xfId="2" applyFont="1" applyFill="1" applyBorder="1" applyAlignment="1">
      <alignment horizontal="center" vertical="center" textRotation="255" readingOrder="1"/>
    </xf>
    <xf numFmtId="38" fontId="24" fillId="0" borderId="27" xfId="2" applyFont="1" applyFill="1" applyBorder="1" applyAlignment="1">
      <alignment horizontal="center" vertical="center" textRotation="255" readingOrder="1"/>
    </xf>
    <xf numFmtId="38" fontId="22" fillId="0" borderId="13" xfId="2" applyFont="1" applyFill="1" applyBorder="1" applyAlignment="1">
      <alignment horizontal="center" vertical="center" readingOrder="1"/>
    </xf>
    <xf numFmtId="38" fontId="22" fillId="0" borderId="28" xfId="2" applyFont="1" applyFill="1" applyBorder="1" applyAlignment="1">
      <alignment horizontal="center" vertical="center" readingOrder="1"/>
    </xf>
    <xf numFmtId="38" fontId="22" fillId="0" borderId="158" xfId="2" applyFont="1" applyFill="1" applyBorder="1" applyAlignment="1">
      <alignment horizontal="distributed" vertical="center" readingOrder="1"/>
    </xf>
    <xf numFmtId="38" fontId="22" fillId="0" borderId="2" xfId="2" applyFont="1" applyFill="1" applyBorder="1" applyAlignment="1">
      <alignment horizontal="distributed" vertical="center" readingOrder="1"/>
    </xf>
    <xf numFmtId="38" fontId="24" fillId="0" borderId="164" xfId="2" applyFont="1" applyFill="1" applyBorder="1" applyAlignment="1">
      <alignment horizontal="left" vertical="center" readingOrder="1"/>
    </xf>
    <xf numFmtId="38" fontId="24" fillId="0" borderId="19" xfId="2" applyFont="1" applyFill="1" applyBorder="1" applyAlignment="1">
      <alignment horizontal="left" vertical="center" readingOrder="1"/>
    </xf>
    <xf numFmtId="38" fontId="49" fillId="3" borderId="109" xfId="2" applyFont="1" applyFill="1" applyBorder="1" applyAlignment="1">
      <alignment horizontal="distributed" vertical="center" textRotation="255" readingOrder="1"/>
    </xf>
    <xf numFmtId="38" fontId="49" fillId="3" borderId="64" xfId="2" applyFont="1" applyFill="1" applyBorder="1" applyAlignment="1">
      <alignment horizontal="distributed" vertical="center" textRotation="255" readingOrder="1"/>
    </xf>
    <xf numFmtId="38" fontId="49" fillId="3" borderId="27" xfId="2" applyFont="1" applyFill="1" applyBorder="1" applyAlignment="1">
      <alignment horizontal="distributed" vertical="center" textRotation="255" readingOrder="1"/>
    </xf>
    <xf numFmtId="38" fontId="24" fillId="13" borderId="48" xfId="2" applyFont="1" applyFill="1" applyBorder="1" applyAlignment="1">
      <alignment horizontal="center" vertical="center" readingOrder="1"/>
    </xf>
    <xf numFmtId="38" fontId="24" fillId="13" borderId="16" xfId="2" applyFont="1" applyFill="1" applyBorder="1" applyAlignment="1">
      <alignment horizontal="center" vertical="center" readingOrder="1"/>
    </xf>
    <xf numFmtId="38" fontId="50" fillId="12" borderId="1" xfId="2" applyFont="1" applyFill="1" applyBorder="1" applyAlignment="1">
      <alignment horizontal="right" vertical="center" readingOrder="1"/>
    </xf>
    <xf numFmtId="38" fontId="48" fillId="11" borderId="27" xfId="2" applyFont="1" applyFill="1" applyBorder="1" applyAlignment="1">
      <alignment horizontal="center" vertical="center" readingOrder="1"/>
    </xf>
    <xf numFmtId="38" fontId="48" fillId="11" borderId="12" xfId="2" applyFont="1" applyFill="1" applyBorder="1" applyAlignment="1">
      <alignment horizontal="center" vertical="center" readingOrder="1"/>
    </xf>
    <xf numFmtId="38" fontId="48" fillId="11" borderId="24" xfId="2" applyFont="1" applyFill="1" applyBorder="1" applyAlignment="1">
      <alignment horizontal="center" vertical="center" readingOrder="1"/>
    </xf>
    <xf numFmtId="38" fontId="22" fillId="13" borderId="3" xfId="2" applyFont="1" applyFill="1" applyBorder="1" applyAlignment="1">
      <alignment horizontal="center" vertical="center" readingOrder="1"/>
    </xf>
    <xf numFmtId="38" fontId="22" fillId="13" borderId="23" xfId="2" applyFont="1" applyFill="1" applyBorder="1" applyAlignment="1">
      <alignment horizontal="center" vertical="center" readingOrder="1"/>
    </xf>
    <xf numFmtId="38" fontId="50" fillId="12" borderId="3" xfId="2" applyFont="1" applyFill="1" applyBorder="1" applyAlignment="1">
      <alignment horizontal="right" vertical="center" readingOrder="1"/>
    </xf>
    <xf numFmtId="38" fontId="50" fillId="3" borderId="58" xfId="2" applyFont="1" applyFill="1" applyBorder="1" applyAlignment="1">
      <alignment horizontal="right" vertical="center" readingOrder="1"/>
    </xf>
    <xf numFmtId="38" fontId="50" fillId="3" borderId="19" xfId="2" applyFont="1" applyFill="1" applyBorder="1" applyAlignment="1">
      <alignment horizontal="right" vertical="center" readingOrder="1"/>
    </xf>
    <xf numFmtId="38" fontId="24" fillId="0" borderId="27" xfId="2" applyFont="1" applyFill="1" applyBorder="1" applyAlignment="1">
      <alignment horizontal="distributed" vertical="center" readingOrder="1"/>
    </xf>
    <xf numFmtId="38" fontId="24" fillId="0" borderId="12" xfId="2" applyFont="1" applyFill="1" applyBorder="1" applyAlignment="1">
      <alignment horizontal="distributed" vertical="center" readingOrder="1"/>
    </xf>
    <xf numFmtId="38" fontId="24" fillId="0" borderId="180" xfId="2" applyFont="1" applyFill="1" applyBorder="1" applyAlignment="1">
      <alignment horizontal="distributed" vertical="center" readingOrder="1"/>
    </xf>
    <xf numFmtId="38" fontId="24" fillId="0" borderId="181" xfId="2" applyFont="1" applyFill="1" applyBorder="1" applyAlignment="1">
      <alignment horizontal="distributed" vertical="center" readingOrder="1"/>
    </xf>
    <xf numFmtId="38" fontId="22" fillId="0" borderId="182" xfId="2" applyFont="1" applyFill="1" applyBorder="1" applyAlignment="1">
      <alignment horizontal="center" vertical="center" readingOrder="1"/>
    </xf>
    <xf numFmtId="38" fontId="22" fillId="0" borderId="183" xfId="2" applyFont="1" applyFill="1" applyBorder="1" applyAlignment="1">
      <alignment horizontal="center" vertical="center" readingOrder="1"/>
    </xf>
    <xf numFmtId="38" fontId="50" fillId="0" borderId="174" xfId="2" applyFont="1" applyFill="1" applyBorder="1" applyAlignment="1">
      <alignment horizontal="right" vertical="center" readingOrder="1"/>
    </xf>
    <xf numFmtId="38" fontId="50" fillId="0" borderId="175" xfId="2" applyFont="1" applyFill="1" applyBorder="1" applyAlignment="1">
      <alignment horizontal="right" vertical="center" readingOrder="1"/>
    </xf>
    <xf numFmtId="38" fontId="24" fillId="3" borderId="1" xfId="2" applyFont="1" applyFill="1" applyBorder="1" applyAlignment="1">
      <alignment horizontal="center" vertical="center" readingOrder="1"/>
    </xf>
    <xf numFmtId="38" fontId="24" fillId="3" borderId="48" xfId="2" applyFont="1" applyFill="1" applyBorder="1" applyAlignment="1">
      <alignment horizontal="center" vertical="center" readingOrder="1"/>
    </xf>
    <xf numFmtId="38" fontId="24" fillId="0" borderId="109" xfId="2" applyFont="1" applyFill="1" applyBorder="1" applyAlignment="1">
      <alignment horizontal="distributed" vertical="center" readingOrder="1"/>
    </xf>
    <xf numFmtId="38" fontId="24" fillId="0" borderId="63" xfId="2" applyFont="1" applyFill="1" applyBorder="1" applyAlignment="1">
      <alignment horizontal="distributed" vertical="center" readingOrder="1"/>
    </xf>
    <xf numFmtId="38" fontId="49" fillId="3" borderId="106" xfId="2" applyFont="1" applyFill="1" applyBorder="1" applyAlignment="1">
      <alignment horizontal="distributed" vertical="center" readingOrder="1"/>
    </xf>
    <xf numFmtId="38" fontId="49" fillId="3" borderId="113" xfId="2" applyFont="1" applyFill="1" applyBorder="1" applyAlignment="1">
      <alignment horizontal="distributed" vertical="center" readingOrder="1"/>
    </xf>
    <xf numFmtId="38" fontId="24" fillId="0" borderId="31" xfId="2" applyFont="1" applyFill="1" applyBorder="1" applyAlignment="1">
      <alignment horizontal="left" vertical="center" readingOrder="1"/>
    </xf>
    <xf numFmtId="38" fontId="22" fillId="3" borderId="63" xfId="2" applyFont="1" applyFill="1" applyBorder="1" applyAlignment="1">
      <alignment horizontal="center" vertical="center" readingOrder="1"/>
    </xf>
    <xf numFmtId="38" fontId="22" fillId="3" borderId="128" xfId="2" applyFont="1" applyFill="1" applyBorder="1" applyAlignment="1">
      <alignment horizontal="center" vertical="center" readingOrder="1"/>
    </xf>
    <xf numFmtId="38" fontId="24" fillId="3" borderId="176" xfId="2" applyFont="1" applyFill="1" applyBorder="1" applyAlignment="1">
      <alignment horizontal="distributed" vertical="center" readingOrder="1"/>
    </xf>
    <xf numFmtId="38" fontId="24" fillId="3" borderId="177" xfId="2" applyFont="1" applyFill="1" applyBorder="1" applyAlignment="1">
      <alignment horizontal="distributed" vertical="center" readingOrder="1"/>
    </xf>
    <xf numFmtId="38" fontId="22" fillId="0" borderId="178" xfId="2" applyFont="1" applyFill="1" applyBorder="1" applyAlignment="1">
      <alignment horizontal="center" vertical="center" readingOrder="1"/>
    </xf>
    <xf numFmtId="38" fontId="22" fillId="0" borderId="179" xfId="2" applyFont="1" applyFill="1" applyBorder="1" applyAlignment="1">
      <alignment horizontal="center" vertical="center" readingOrder="1"/>
    </xf>
    <xf numFmtId="38" fontId="24" fillId="0" borderId="63" xfId="2" applyFont="1" applyFill="1" applyBorder="1" applyAlignment="1">
      <alignment horizontal="center" vertical="center" wrapText="1" readingOrder="1"/>
    </xf>
    <xf numFmtId="38" fontId="24" fillId="0" borderId="64" xfId="2" applyFont="1" applyFill="1" applyBorder="1" applyAlignment="1">
      <alignment horizontal="center" vertical="center" wrapText="1" readingOrder="1"/>
    </xf>
    <xf numFmtId="38" fontId="24" fillId="0" borderId="0" xfId="2" applyFont="1" applyFill="1" applyBorder="1" applyAlignment="1">
      <alignment horizontal="center" vertical="center" wrapText="1" readingOrder="1"/>
    </xf>
    <xf numFmtId="38" fontId="24" fillId="0" borderId="12" xfId="2" applyFont="1" applyFill="1" applyBorder="1" applyAlignment="1">
      <alignment horizontal="center" vertical="center" wrapText="1" readingOrder="1"/>
    </xf>
    <xf numFmtId="38" fontId="22" fillId="0" borderId="153" xfId="2" applyFont="1" applyFill="1" applyBorder="1" applyAlignment="1">
      <alignment horizontal="left" vertical="center" shrinkToFit="1" readingOrder="1"/>
    </xf>
    <xf numFmtId="38" fontId="22" fillId="0" borderId="1" xfId="2" applyFont="1" applyFill="1" applyBorder="1" applyAlignment="1">
      <alignment horizontal="left" vertical="center" shrinkToFit="1" readingOrder="1"/>
    </xf>
    <xf numFmtId="38" fontId="22" fillId="0" borderId="48" xfId="2" applyFont="1" applyFill="1" applyBorder="1" applyAlignment="1">
      <alignment horizontal="left" vertical="center" shrinkToFit="1" readingOrder="1"/>
    </xf>
    <xf numFmtId="38" fontId="49" fillId="0" borderId="64" xfId="2" applyFont="1" applyFill="1" applyBorder="1" applyAlignment="1">
      <alignment horizontal="center" vertical="center" readingOrder="1"/>
    </xf>
    <xf numFmtId="38" fontId="49" fillId="0" borderId="0" xfId="2" applyFont="1" applyFill="1" applyBorder="1" applyAlignment="1">
      <alignment horizontal="center" vertical="center" readingOrder="1"/>
    </xf>
    <xf numFmtId="38" fontId="49" fillId="0" borderId="27" xfId="2" applyFont="1" applyFill="1" applyBorder="1" applyAlignment="1">
      <alignment horizontal="center" vertical="center" readingOrder="1"/>
    </xf>
    <xf numFmtId="38" fontId="49" fillId="0" borderId="12" xfId="2" applyFont="1" applyFill="1" applyBorder="1" applyAlignment="1">
      <alignment horizontal="center" vertical="center" readingOrder="1"/>
    </xf>
    <xf numFmtId="38" fontId="24" fillId="3" borderId="13" xfId="2" applyFont="1" applyFill="1" applyBorder="1" applyAlignment="1">
      <alignment horizontal="center" vertical="center" readingOrder="1"/>
    </xf>
    <xf numFmtId="38" fontId="24" fillId="3" borderId="28" xfId="2" applyFont="1" applyFill="1" applyBorder="1" applyAlignment="1">
      <alignment horizontal="center" vertical="center" readingOrder="1"/>
    </xf>
    <xf numFmtId="38" fontId="49" fillId="0" borderId="109" xfId="2" applyFont="1" applyFill="1" applyBorder="1" applyAlignment="1">
      <alignment horizontal="center" vertical="center" readingOrder="1"/>
    </xf>
    <xf numFmtId="38" fontId="49" fillId="0" borderId="63" xfId="2" applyFont="1" applyFill="1" applyBorder="1" applyAlignment="1">
      <alignment horizontal="center" vertical="center" readingOrder="1"/>
    </xf>
    <xf numFmtId="38" fontId="18" fillId="0" borderId="158" xfId="2" applyFont="1" applyFill="1" applyBorder="1" applyAlignment="1">
      <alignment horizontal="left" vertical="center" readingOrder="1"/>
    </xf>
    <xf numFmtId="38" fontId="18" fillId="0" borderId="2" xfId="2" applyFont="1" applyFill="1" applyBorder="1" applyAlignment="1">
      <alignment horizontal="left" vertical="center" readingOrder="1"/>
    </xf>
    <xf numFmtId="38" fontId="17" fillId="3" borderId="0" xfId="2" applyFont="1" applyFill="1" applyAlignment="1">
      <alignment horizontal="center" vertical="center" readingOrder="1"/>
    </xf>
    <xf numFmtId="38" fontId="22" fillId="10" borderId="186" xfId="2" applyFont="1" applyFill="1" applyBorder="1" applyAlignment="1">
      <alignment horizontal="center" vertical="center" readingOrder="1"/>
    </xf>
    <xf numFmtId="38" fontId="22" fillId="10" borderId="120" xfId="2" applyFont="1" applyFill="1" applyBorder="1" applyAlignment="1">
      <alignment horizontal="center" vertical="center" readingOrder="1"/>
    </xf>
    <xf numFmtId="38" fontId="22" fillId="10" borderId="121" xfId="2" applyFont="1" applyFill="1" applyBorder="1" applyAlignment="1">
      <alignment horizontal="center" vertical="center" readingOrder="1"/>
    </xf>
    <xf numFmtId="38" fontId="22" fillId="10" borderId="125" xfId="2" applyFont="1" applyFill="1" applyBorder="1" applyAlignment="1">
      <alignment horizontal="distributed" vertical="center" readingOrder="1"/>
    </xf>
    <xf numFmtId="38" fontId="22" fillId="10" borderId="147" xfId="2" applyFont="1" applyFill="1" applyBorder="1" applyAlignment="1">
      <alignment horizontal="distributed" vertical="center" readingOrder="1"/>
    </xf>
    <xf numFmtId="38" fontId="22" fillId="10" borderId="147" xfId="2" applyFont="1" applyFill="1" applyBorder="1" applyAlignment="1">
      <alignment horizontal="center" vertical="center" readingOrder="1"/>
    </xf>
    <xf numFmtId="38" fontId="10" fillId="12" borderId="149" xfId="2" applyFont="1" applyFill="1" applyBorder="1" applyAlignment="1">
      <alignment horizontal="center" vertical="center"/>
    </xf>
    <xf numFmtId="38" fontId="10" fillId="12" borderId="148" xfId="2" applyFont="1" applyFill="1" applyBorder="1" applyAlignment="1">
      <alignment horizontal="center" vertical="center"/>
    </xf>
    <xf numFmtId="38" fontId="45" fillId="0" borderId="66" xfId="2" applyFont="1" applyBorder="1" applyAlignment="1">
      <alignment horizontal="right" vertical="center" shrinkToFit="1"/>
    </xf>
    <xf numFmtId="38" fontId="45" fillId="0" borderId="61" xfId="2" applyFont="1" applyBorder="1" applyAlignment="1">
      <alignment horizontal="right" vertical="center" shrinkToFit="1"/>
    </xf>
    <xf numFmtId="38" fontId="10" fillId="0" borderId="68" xfId="2" applyFont="1" applyBorder="1" applyAlignment="1">
      <alignment horizontal="left" vertical="center" indent="1" shrinkToFit="1"/>
    </xf>
    <xf numFmtId="38" fontId="10" fillId="0" borderId="28" xfId="2" applyFont="1" applyBorder="1" applyAlignment="1">
      <alignment horizontal="left" vertical="center" indent="1" shrinkToFit="1"/>
    </xf>
    <xf numFmtId="38" fontId="45" fillId="0" borderId="144" xfId="2" applyFont="1" applyBorder="1" applyAlignment="1">
      <alignment horizontal="right" vertical="center" shrinkToFit="1"/>
    </xf>
    <xf numFmtId="38" fontId="45" fillId="0" borderId="145" xfId="2" applyFont="1" applyBorder="1" applyAlignment="1">
      <alignment horizontal="right" vertical="center" shrinkToFit="1"/>
    </xf>
    <xf numFmtId="38" fontId="10" fillId="12" borderId="97" xfId="2" applyFont="1" applyFill="1" applyBorder="1" applyAlignment="1">
      <alignment horizontal="center" vertical="center"/>
    </xf>
    <xf numFmtId="38" fontId="1" fillId="0" borderId="108" xfId="2" applyBorder="1" applyAlignment="1">
      <alignment horizontal="center" vertical="center"/>
    </xf>
    <xf numFmtId="38" fontId="1" fillId="0" borderId="126" xfId="2" applyBorder="1" applyAlignment="1">
      <alignment horizontal="center" vertical="center"/>
    </xf>
    <xf numFmtId="38" fontId="8" fillId="12" borderId="0" xfId="2" applyFont="1" applyFill="1" applyAlignment="1">
      <alignment horizontal="center" vertical="center"/>
    </xf>
    <xf numFmtId="38" fontId="11" fillId="0" borderId="0" xfId="2" applyFont="1" applyAlignment="1">
      <alignment horizontal="center" vertical="center"/>
    </xf>
    <xf numFmtId="38" fontId="7" fillId="7" borderId="0" xfId="2" applyFont="1" applyFill="1" applyAlignment="1">
      <alignment horizontal="center" vertical="center"/>
    </xf>
    <xf numFmtId="38" fontId="1" fillId="0" borderId="99" xfId="2" applyBorder="1" applyAlignment="1">
      <alignment horizontal="center" vertical="center"/>
    </xf>
    <xf numFmtId="38" fontId="1" fillId="0" borderId="112" xfId="2" applyBorder="1" applyAlignment="1">
      <alignment horizontal="center" vertical="center"/>
    </xf>
    <xf numFmtId="38" fontId="1" fillId="0" borderId="113" xfId="2" applyBorder="1" applyAlignment="1">
      <alignment horizontal="center" vertical="center"/>
    </xf>
    <xf numFmtId="38" fontId="1" fillId="0" borderId="26" xfId="2" applyBorder="1" applyAlignment="1">
      <alignment horizontal="center" vertical="center"/>
    </xf>
    <xf numFmtId="38" fontId="1" fillId="0" borderId="60" xfId="2" applyBorder="1" applyAlignment="1">
      <alignment horizontal="center" vertical="center"/>
    </xf>
    <xf numFmtId="38" fontId="1" fillId="0" borderId="7" xfId="2" applyBorder="1" applyAlignment="1">
      <alignment horizontal="center" vertical="center"/>
    </xf>
    <xf numFmtId="38" fontId="1" fillId="0" borderId="66" xfId="2" applyBorder="1" applyAlignment="1">
      <alignment horizontal="center" vertical="center"/>
    </xf>
    <xf numFmtId="38" fontId="1" fillId="0" borderId="24" xfId="2" applyBorder="1" applyAlignment="1">
      <alignment horizontal="center" vertical="center"/>
    </xf>
    <xf numFmtId="38" fontId="8" fillId="0" borderId="110" xfId="2" applyFont="1" applyBorder="1" applyAlignment="1">
      <alignment horizontal="left" vertical="center" indent="1"/>
    </xf>
    <xf numFmtId="38" fontId="8" fillId="0" borderId="154" xfId="2" applyFont="1" applyBorder="1" applyAlignment="1">
      <alignment horizontal="left" vertical="center" indent="1"/>
    </xf>
    <xf numFmtId="38" fontId="8" fillId="0" borderId="70" xfId="2" applyFont="1" applyBorder="1" applyAlignment="1">
      <alignment horizontal="left" vertical="center" indent="1"/>
    </xf>
    <xf numFmtId="38" fontId="8" fillId="0" borderId="145" xfId="2" applyFont="1" applyBorder="1" applyAlignment="1">
      <alignment horizontal="left" vertical="center" indent="1"/>
    </xf>
    <xf numFmtId="38" fontId="12" fillId="6" borderId="109" xfId="2" applyFont="1" applyFill="1" applyBorder="1" applyAlignment="1">
      <alignment horizontal="center" vertical="center"/>
    </xf>
    <xf numFmtId="38" fontId="12" fillId="6" borderId="128" xfId="2" applyFont="1" applyFill="1" applyBorder="1" applyAlignment="1">
      <alignment horizontal="center" vertical="center"/>
    </xf>
    <xf numFmtId="38" fontId="8" fillId="6" borderId="56" xfId="2" applyFont="1" applyFill="1" applyBorder="1" applyAlignment="1">
      <alignment horizontal="center" vertical="center"/>
    </xf>
    <xf numFmtId="38" fontId="8" fillId="6" borderId="17" xfId="2" applyFont="1" applyFill="1" applyBorder="1" applyAlignment="1">
      <alignment horizontal="center" vertical="center"/>
    </xf>
    <xf numFmtId="38" fontId="5" fillId="12" borderId="6" xfId="2" applyFont="1" applyFill="1" applyBorder="1" applyAlignment="1">
      <alignment horizontal="center" vertical="center"/>
    </xf>
    <xf numFmtId="38" fontId="13" fillId="0" borderId="149" xfId="2" applyFont="1" applyBorder="1" applyAlignment="1">
      <alignment horizontal="center" vertical="center"/>
    </xf>
    <xf numFmtId="38" fontId="13" fillId="0" borderId="148" xfId="2" applyFont="1" applyBorder="1" applyAlignment="1">
      <alignment horizontal="center" vertical="center"/>
    </xf>
    <xf numFmtId="38" fontId="13" fillId="0" borderId="102" xfId="2" applyFont="1" applyBorder="1" applyAlignment="1">
      <alignment horizontal="center" vertical="center"/>
    </xf>
    <xf numFmtId="38" fontId="13" fillId="0" borderId="98" xfId="2" applyFont="1" applyBorder="1" applyAlignment="1">
      <alignment horizontal="center" vertical="center"/>
    </xf>
    <xf numFmtId="38" fontId="1" fillId="0" borderId="76" xfId="2" applyBorder="1" applyAlignment="1">
      <alignment horizontal="center" vertical="center"/>
    </xf>
    <xf numFmtId="38" fontId="1" fillId="0" borderId="82" xfId="2" applyBorder="1" applyAlignment="1">
      <alignment horizontal="center" vertical="center"/>
    </xf>
    <xf numFmtId="38" fontId="1" fillId="12" borderId="0" xfId="2" applyFill="1" applyAlignment="1">
      <alignment horizontal="center" vertical="center"/>
    </xf>
    <xf numFmtId="38" fontId="1" fillId="12" borderId="6" xfId="2" applyFill="1" applyBorder="1" applyAlignment="1">
      <alignment horizontal="center" vertical="center"/>
    </xf>
    <xf numFmtId="38" fontId="5" fillId="12" borderId="67" xfId="2" applyFont="1" applyFill="1" applyBorder="1" applyAlignment="1">
      <alignment horizontal="center" vertical="center"/>
    </xf>
    <xf numFmtId="38" fontId="6" fillId="0" borderId="0" xfId="2" applyFont="1" applyAlignment="1">
      <alignment horizontal="center" vertical="center"/>
    </xf>
    <xf numFmtId="38" fontId="24" fillId="13" borderId="0" xfId="2" applyFont="1" applyFill="1" applyAlignment="1">
      <alignment vertical="center" readingOrder="1"/>
    </xf>
    <xf numFmtId="38" fontId="43" fillId="12" borderId="0" xfId="2" applyFont="1" applyFill="1" applyAlignment="1">
      <alignment horizontal="right" vertical="center" readingOrder="1"/>
    </xf>
    <xf numFmtId="38" fontId="24" fillId="13" borderId="0" xfId="2" applyFont="1" applyFill="1" applyAlignment="1">
      <alignment horizontal="left" vertical="center" readingOrder="1"/>
    </xf>
    <xf numFmtId="38" fontId="43" fillId="13" borderId="0" xfId="2" applyFont="1" applyFill="1" applyAlignment="1">
      <alignment horizontal="right" vertical="center" readingOrder="1"/>
    </xf>
    <xf numFmtId="38" fontId="21" fillId="12" borderId="0" xfId="2" applyFont="1" applyFill="1" applyAlignment="1">
      <alignment horizontal="center" vertical="center" readingOrder="1"/>
    </xf>
    <xf numFmtId="38" fontId="22" fillId="13" borderId="0" xfId="2" applyFont="1" applyFill="1" applyAlignment="1">
      <alignment horizontal="left" vertical="center" readingOrder="1"/>
    </xf>
    <xf numFmtId="38" fontId="24" fillId="13" borderId="0" xfId="2" applyFont="1" applyFill="1" applyAlignment="1">
      <alignment horizontal="distributed" vertical="center" readingOrder="1"/>
    </xf>
    <xf numFmtId="38" fontId="24" fillId="13" borderId="0" xfId="2" applyFont="1" applyFill="1" applyAlignment="1">
      <alignment horizontal="center" vertical="center" readingOrder="1"/>
    </xf>
    <xf numFmtId="38" fontId="24" fillId="3" borderId="160" xfId="2" applyFont="1" applyFill="1" applyBorder="1" applyAlignment="1">
      <alignment horizontal="distributed" vertical="center" readingOrder="1"/>
    </xf>
    <xf numFmtId="38" fontId="24" fillId="3" borderId="22" xfId="2" applyFont="1" applyFill="1" applyBorder="1" applyAlignment="1">
      <alignment horizontal="distributed" vertical="center" readingOrder="1"/>
    </xf>
    <xf numFmtId="38" fontId="50" fillId="0" borderId="144" xfId="2" applyFont="1" applyBorder="1" applyAlignment="1">
      <alignment horizontal="right" vertical="center" readingOrder="1"/>
    </xf>
    <xf numFmtId="38" fontId="50" fillId="0" borderId="67" xfId="2" applyFont="1" applyBorder="1" applyAlignment="1">
      <alignment horizontal="right" vertical="center" readingOrder="1"/>
    </xf>
    <xf numFmtId="38" fontId="49" fillId="0" borderId="152" xfId="2" applyFont="1" applyBorder="1" applyAlignment="1">
      <alignment horizontal="center" vertical="center" readingOrder="1"/>
    </xf>
    <xf numFmtId="38" fontId="49" fillId="0" borderId="114" xfId="2" applyFont="1" applyBorder="1" applyAlignment="1">
      <alignment horizontal="center" vertical="center" readingOrder="1"/>
    </xf>
    <xf numFmtId="38" fontId="24" fillId="0" borderId="70" xfId="2" applyFont="1" applyBorder="1" applyAlignment="1">
      <alignment horizontal="left" vertical="center" readingOrder="1"/>
    </xf>
    <xf numFmtId="38" fontId="24" fillId="0" borderId="67" xfId="2" applyFont="1" applyBorder="1" applyAlignment="1">
      <alignment horizontal="left" vertical="center" readingOrder="1"/>
    </xf>
    <xf numFmtId="38" fontId="22" fillId="0" borderId="70" xfId="2" applyFont="1" applyBorder="1" applyAlignment="1">
      <alignment horizontal="left" vertical="center" readingOrder="1"/>
    </xf>
    <xf numFmtId="38" fontId="22" fillId="0" borderId="67" xfId="2" applyFont="1" applyBorder="1" applyAlignment="1">
      <alignment horizontal="left" vertical="center" readingOrder="1"/>
    </xf>
    <xf numFmtId="38" fontId="24" fillId="0" borderId="69" xfId="2" applyFont="1" applyBorder="1" applyAlignment="1">
      <alignment horizontal="distributed" vertical="center" readingOrder="1"/>
    </xf>
    <xf numFmtId="38" fontId="24" fillId="0" borderId="13" xfId="2" applyFont="1" applyBorder="1" applyAlignment="1">
      <alignment horizontal="distributed" vertical="center" readingOrder="1"/>
    </xf>
    <xf numFmtId="38" fontId="22" fillId="0" borderId="69" xfId="2" applyFont="1" applyBorder="1" applyAlignment="1">
      <alignment horizontal="left" vertical="center" readingOrder="1"/>
    </xf>
    <xf numFmtId="38" fontId="22" fillId="0" borderId="13" xfId="2" applyFont="1" applyBorder="1" applyAlignment="1">
      <alignment horizontal="left" vertical="center" readingOrder="1"/>
    </xf>
    <xf numFmtId="38" fontId="24" fillId="0" borderId="160" xfId="2" applyFont="1" applyBorder="1" applyAlignment="1">
      <alignment horizontal="left" vertical="center" readingOrder="1"/>
    </xf>
    <xf numFmtId="38" fontId="24" fillId="0" borderId="22" xfId="2" applyFont="1" applyBorder="1" applyAlignment="1">
      <alignment horizontal="left" vertical="center" readingOrder="1"/>
    </xf>
    <xf numFmtId="38" fontId="50" fillId="0" borderId="161" xfId="2" applyFont="1" applyBorder="1" applyAlignment="1">
      <alignment horizontal="right" vertical="center" readingOrder="1"/>
    </xf>
    <xf numFmtId="38" fontId="50" fillId="0" borderId="22" xfId="2" applyFont="1" applyBorder="1" applyAlignment="1">
      <alignment horizontal="right" vertical="center" readingOrder="1"/>
    </xf>
    <xf numFmtId="38" fontId="24" fillId="0" borderId="158" xfId="2" applyFont="1" applyBorder="1" applyAlignment="1">
      <alignment horizontal="distributed" vertical="center" readingOrder="1"/>
    </xf>
    <xf numFmtId="38" fontId="24" fillId="0" borderId="2" xfId="2" applyFont="1" applyBorder="1" applyAlignment="1">
      <alignment horizontal="distributed" vertical="center" readingOrder="1"/>
    </xf>
    <xf numFmtId="38" fontId="50" fillId="0" borderId="57" xfId="2" applyFont="1" applyBorder="1" applyAlignment="1">
      <alignment horizontal="right" vertical="center" readingOrder="1"/>
    </xf>
    <xf numFmtId="38" fontId="50" fillId="0" borderId="2" xfId="2" applyFont="1" applyBorder="1" applyAlignment="1">
      <alignment horizontal="right" vertical="center" readingOrder="1"/>
    </xf>
    <xf numFmtId="38" fontId="49" fillId="0" borderId="109" xfId="2" applyFont="1" applyBorder="1" applyAlignment="1">
      <alignment horizontal="center" vertical="center" wrapText="1" readingOrder="1"/>
    </xf>
    <xf numFmtId="38" fontId="49" fillId="0" borderId="63" xfId="2" applyFont="1" applyBorder="1" applyAlignment="1">
      <alignment horizontal="center" vertical="center" wrapText="1" readingOrder="1"/>
    </xf>
    <xf numFmtId="38" fontId="49" fillId="0" borderId="64" xfId="2" applyFont="1" applyBorder="1" applyAlignment="1">
      <alignment horizontal="center" vertical="center" wrapText="1" readingOrder="1"/>
    </xf>
    <xf numFmtId="38" fontId="49" fillId="0" borderId="0" xfId="2" applyFont="1" applyAlignment="1">
      <alignment horizontal="center" vertical="center" wrapText="1" readingOrder="1"/>
    </xf>
    <xf numFmtId="38" fontId="24" fillId="0" borderId="160" xfId="2" applyFont="1" applyBorder="1" applyAlignment="1">
      <alignment horizontal="distributed" vertical="center" readingOrder="1"/>
    </xf>
    <xf numFmtId="38" fontId="24" fillId="0" borderId="22" xfId="2" applyFont="1" applyBorder="1" applyAlignment="1">
      <alignment horizontal="distributed" vertical="center" readingOrder="1"/>
    </xf>
    <xf numFmtId="38" fontId="50" fillId="0" borderId="68" xfId="2" applyFont="1" applyBorder="1" applyAlignment="1">
      <alignment horizontal="right" vertical="center" readingOrder="1"/>
    </xf>
    <xf numFmtId="38" fontId="50" fillId="0" borderId="13" xfId="2" applyFont="1" applyBorder="1" applyAlignment="1">
      <alignment horizontal="right" vertical="center" readingOrder="1"/>
    </xf>
    <xf numFmtId="38" fontId="22" fillId="0" borderId="160" xfId="2" applyFont="1" applyBorder="1" applyAlignment="1">
      <alignment vertical="center" readingOrder="1"/>
    </xf>
    <xf numFmtId="38" fontId="22" fillId="0" borderId="22" xfId="2" applyFont="1" applyBorder="1" applyAlignment="1">
      <alignment vertical="center" readingOrder="1"/>
    </xf>
    <xf numFmtId="38" fontId="24" fillId="0" borderId="158" xfId="2" applyFont="1" applyBorder="1" applyAlignment="1">
      <alignment horizontal="left" vertical="center" readingOrder="1"/>
    </xf>
    <xf numFmtId="38" fontId="24" fillId="0" borderId="2" xfId="2" applyFont="1" applyBorder="1" applyAlignment="1">
      <alignment horizontal="left" vertical="center" readingOrder="1"/>
    </xf>
    <xf numFmtId="38" fontId="50" fillId="0" borderId="162" xfId="2" applyFont="1" applyBorder="1" applyAlignment="1">
      <alignment horizontal="right" vertical="center" readingOrder="1"/>
    </xf>
    <xf numFmtId="38" fontId="50" fillId="0" borderId="30" xfId="2" applyFont="1" applyBorder="1" applyAlignment="1">
      <alignment horizontal="right" vertical="center" readingOrder="1"/>
    </xf>
    <xf numFmtId="38" fontId="49" fillId="0" borderId="153" xfId="2" applyFont="1" applyBorder="1" applyAlignment="1">
      <alignment horizontal="distributed" vertical="center" readingOrder="1"/>
    </xf>
    <xf numFmtId="38" fontId="49" fillId="0" borderId="1" xfId="2" applyFont="1" applyBorder="1" applyAlignment="1">
      <alignment horizontal="distributed" vertical="center" readingOrder="1"/>
    </xf>
    <xf numFmtId="38" fontId="49" fillId="0" borderId="48" xfId="2" applyFont="1" applyBorder="1" applyAlignment="1">
      <alignment horizontal="distributed" vertical="center" readingOrder="1"/>
    </xf>
    <xf numFmtId="38" fontId="50" fillId="0" borderId="127" xfId="2" applyFont="1" applyBorder="1" applyAlignment="1">
      <alignment horizontal="right" vertical="center" readingOrder="1"/>
    </xf>
    <xf numFmtId="38" fontId="50" fillId="0" borderId="63" xfId="2" applyFont="1" applyBorder="1" applyAlignment="1">
      <alignment horizontal="right" vertical="center" readingOrder="1"/>
    </xf>
    <xf numFmtId="38" fontId="49" fillId="0" borderId="164" xfId="2" applyFont="1" applyBorder="1" applyAlignment="1">
      <alignment horizontal="distributed" vertical="center" readingOrder="1"/>
    </xf>
    <xf numFmtId="38" fontId="49" fillId="0" borderId="19" xfId="2" applyFont="1" applyBorder="1" applyAlignment="1">
      <alignment horizontal="distributed" vertical="center" readingOrder="1"/>
    </xf>
    <xf numFmtId="38" fontId="49" fillId="0" borderId="31" xfId="2" applyFont="1" applyBorder="1" applyAlignment="1">
      <alignment horizontal="distributed" vertical="center" readingOrder="1"/>
    </xf>
    <xf numFmtId="38" fontId="50" fillId="0" borderId="65" xfId="2" applyFont="1" applyBorder="1" applyAlignment="1">
      <alignment horizontal="right" vertical="center" readingOrder="1"/>
    </xf>
    <xf numFmtId="38" fontId="50" fillId="0" borderId="0" xfId="2" applyFont="1" applyAlignment="1">
      <alignment horizontal="right" vertical="center" readingOrder="1"/>
    </xf>
    <xf numFmtId="38" fontId="22" fillId="0" borderId="158" xfId="2" applyFont="1" applyBorder="1" applyAlignment="1">
      <alignment horizontal="left" vertical="center" readingOrder="1"/>
    </xf>
    <xf numFmtId="38" fontId="22" fillId="0" borderId="2" xfId="2" applyFont="1" applyBorder="1" applyAlignment="1">
      <alignment horizontal="left" vertical="center" readingOrder="1"/>
    </xf>
    <xf numFmtId="38" fontId="49" fillId="0" borderId="158" xfId="2" applyFont="1" applyBorder="1" applyAlignment="1">
      <alignment horizontal="distributed" vertical="center" readingOrder="1"/>
    </xf>
    <xf numFmtId="38" fontId="49" fillId="0" borderId="2" xfId="2" applyFont="1" applyBorder="1" applyAlignment="1">
      <alignment horizontal="distributed" vertical="center" readingOrder="1"/>
    </xf>
    <xf numFmtId="38" fontId="49" fillId="0" borderId="4" xfId="2" applyFont="1" applyBorder="1" applyAlignment="1">
      <alignment horizontal="distributed" vertical="center" readingOrder="1"/>
    </xf>
    <xf numFmtId="38" fontId="16" fillId="0" borderId="158" xfId="2" applyFont="1" applyBorder="1" applyAlignment="1">
      <alignment vertical="center" readingOrder="1"/>
    </xf>
    <xf numFmtId="38" fontId="16" fillId="0" borderId="2" xfId="2" applyFont="1" applyBorder="1" applyAlignment="1">
      <alignment vertical="center" readingOrder="1"/>
    </xf>
    <xf numFmtId="38" fontId="49" fillId="0" borderId="163" xfId="2" applyFont="1" applyBorder="1" applyAlignment="1">
      <alignment horizontal="distributed" vertical="center" readingOrder="1"/>
    </xf>
    <xf numFmtId="38" fontId="49" fillId="0" borderId="3" xfId="2" applyFont="1" applyBorder="1" applyAlignment="1">
      <alignment horizontal="distributed" vertical="center" readingOrder="1"/>
    </xf>
    <xf numFmtId="38" fontId="49" fillId="0" borderId="23" xfId="2" applyFont="1" applyBorder="1" applyAlignment="1">
      <alignment horizontal="distributed" vertical="center" readingOrder="1"/>
    </xf>
    <xf numFmtId="38" fontId="22" fillId="0" borderId="158" xfId="2" applyFont="1" applyBorder="1" applyAlignment="1">
      <alignment horizontal="left" vertical="center" shrinkToFit="1" readingOrder="1"/>
    </xf>
    <xf numFmtId="38" fontId="22" fillId="0" borderId="2" xfId="2" applyFont="1" applyBorder="1" applyAlignment="1">
      <alignment horizontal="left" vertical="center" shrinkToFit="1" readingOrder="1"/>
    </xf>
    <xf numFmtId="38" fontId="22" fillId="0" borderId="4" xfId="2" applyFont="1" applyBorder="1" applyAlignment="1">
      <alignment horizontal="left" vertical="center" shrinkToFit="1" readingOrder="1"/>
    </xf>
    <xf numFmtId="38" fontId="24" fillId="0" borderId="69" xfId="2" applyFont="1" applyBorder="1" applyAlignment="1">
      <alignment horizontal="left" vertical="center" readingOrder="1"/>
    </xf>
    <xf numFmtId="38" fontId="24" fillId="0" borderId="13" xfId="2" applyFont="1" applyBorder="1" applyAlignment="1">
      <alignment horizontal="left" vertical="center" readingOrder="1"/>
    </xf>
    <xf numFmtId="38" fontId="24" fillId="0" borderId="28" xfId="2" applyFont="1" applyBorder="1" applyAlignment="1">
      <alignment horizontal="left" vertical="center" readingOrder="1"/>
    </xf>
    <xf numFmtId="38" fontId="50" fillId="0" borderId="58" xfId="2" applyFont="1" applyBorder="1" applyAlignment="1">
      <alignment horizontal="right" vertical="center" readingOrder="1"/>
    </xf>
    <xf numFmtId="38" fontId="50" fillId="0" borderId="19" xfId="2" applyFont="1" applyBorder="1" applyAlignment="1">
      <alignment horizontal="right" vertical="center" readingOrder="1"/>
    </xf>
    <xf numFmtId="38" fontId="49" fillId="0" borderId="109" xfId="2" applyFont="1" applyBorder="1" applyAlignment="1">
      <alignment horizontal="distributed" vertical="center" readingOrder="1"/>
    </xf>
    <xf numFmtId="38" fontId="49" fillId="0" borderId="63" xfId="2" applyFont="1" applyBorder="1" applyAlignment="1">
      <alignment horizontal="distributed" vertical="center" readingOrder="1"/>
    </xf>
    <xf numFmtId="38" fontId="50" fillId="0" borderId="60" xfId="2" applyFont="1" applyBorder="1" applyAlignment="1">
      <alignment horizontal="right" vertical="center" readingOrder="1"/>
    </xf>
    <xf numFmtId="38" fontId="50" fillId="0" borderId="3" xfId="2" applyFont="1" applyBorder="1" applyAlignment="1">
      <alignment horizontal="right" vertical="center" readingOrder="1"/>
    </xf>
    <xf numFmtId="38" fontId="24" fillId="0" borderId="163" xfId="2" applyFont="1" applyBorder="1" applyAlignment="1">
      <alignment horizontal="left" vertical="center" readingOrder="1"/>
    </xf>
    <xf numFmtId="38" fontId="24" fillId="0" borderId="3" xfId="2" applyFont="1" applyBorder="1" applyAlignment="1">
      <alignment horizontal="left" vertical="center" readingOrder="1"/>
    </xf>
    <xf numFmtId="38" fontId="24" fillId="0" borderId="23" xfId="2" applyFont="1" applyBorder="1" applyAlignment="1">
      <alignment horizontal="left" vertical="center" readingOrder="1"/>
    </xf>
    <xf numFmtId="38" fontId="24" fillId="0" borderId="109" xfId="2" applyFont="1" applyBorder="1" applyAlignment="1">
      <alignment horizontal="left" vertical="center" readingOrder="1"/>
    </xf>
    <xf numFmtId="38" fontId="24" fillId="0" borderId="63" xfId="2" applyFont="1" applyBorder="1" applyAlignment="1">
      <alignment horizontal="left" vertical="center" readingOrder="1"/>
    </xf>
    <xf numFmtId="38" fontId="24" fillId="0" borderId="27" xfId="2" applyFont="1" applyBorder="1" applyAlignment="1">
      <alignment horizontal="left" vertical="center" readingOrder="1"/>
    </xf>
    <xf numFmtId="38" fontId="24" fillId="0" borderId="12" xfId="2" applyFont="1" applyBorder="1" applyAlignment="1">
      <alignment horizontal="left" vertical="center" readingOrder="1"/>
    </xf>
    <xf numFmtId="38" fontId="50" fillId="0" borderId="5" xfId="2" applyFont="1" applyBorder="1" applyAlignment="1">
      <alignment horizontal="right" vertical="center" readingOrder="1"/>
    </xf>
    <xf numFmtId="38" fontId="50" fillId="0" borderId="66" xfId="2" applyFont="1" applyBorder="1" applyAlignment="1">
      <alignment horizontal="right" vertical="center" readingOrder="1"/>
    </xf>
    <xf numFmtId="38" fontId="50" fillId="0" borderId="12" xfId="2" applyFont="1" applyBorder="1" applyAlignment="1">
      <alignment horizontal="right" vertical="center" readingOrder="1"/>
    </xf>
    <xf numFmtId="38" fontId="24" fillId="0" borderId="167" xfId="2" applyFont="1" applyBorder="1" applyAlignment="1">
      <alignment horizontal="distributed" vertical="center" readingOrder="1"/>
    </xf>
    <xf numFmtId="38" fontId="24" fillId="0" borderId="168" xfId="2" applyFont="1" applyBorder="1" applyAlignment="1">
      <alignment horizontal="distributed" vertical="center" readingOrder="1"/>
    </xf>
    <xf numFmtId="38" fontId="24" fillId="0" borderId="169" xfId="2" applyFont="1" applyBorder="1" applyAlignment="1">
      <alignment horizontal="center" vertical="center" readingOrder="1"/>
    </xf>
    <xf numFmtId="38" fontId="24" fillId="0" borderId="170" xfId="2" applyFont="1" applyBorder="1" applyAlignment="1">
      <alignment horizontal="center" vertical="center" readingOrder="1"/>
    </xf>
    <xf numFmtId="38" fontId="50" fillId="0" borderId="113" xfId="2" applyFont="1" applyBorder="1" applyAlignment="1">
      <alignment horizontal="right" vertical="center" readingOrder="1"/>
    </xf>
    <xf numFmtId="38" fontId="50" fillId="0" borderId="1" xfId="2" applyFont="1" applyBorder="1" applyAlignment="1">
      <alignment horizontal="right" vertical="center" readingOrder="1"/>
    </xf>
    <xf numFmtId="38" fontId="24" fillId="0" borderId="4" xfId="2" applyFont="1" applyBorder="1" applyAlignment="1">
      <alignment horizontal="left" vertical="center" readingOrder="1"/>
    </xf>
    <xf numFmtId="38" fontId="24" fillId="0" borderId="171" xfId="2" applyFont="1" applyBorder="1" applyAlignment="1">
      <alignment horizontal="distributed" vertical="center" readingOrder="1"/>
    </xf>
    <xf numFmtId="38" fontId="24" fillId="0" borderId="172" xfId="2" applyFont="1" applyBorder="1" applyAlignment="1">
      <alignment horizontal="distributed" vertical="center" readingOrder="1"/>
    </xf>
    <xf numFmtId="38" fontId="24" fillId="0" borderId="165" xfId="2" applyFont="1" applyBorder="1" applyAlignment="1">
      <alignment horizontal="center" vertical="center" readingOrder="1"/>
    </xf>
    <xf numFmtId="38" fontId="24" fillId="0" borderId="166" xfId="2" applyFont="1" applyBorder="1" applyAlignment="1">
      <alignment horizontal="center" vertical="center" readingOrder="1"/>
    </xf>
    <xf numFmtId="38" fontId="24" fillId="0" borderId="62" xfId="2" applyFont="1" applyBorder="1" applyAlignment="1">
      <alignment horizontal="left" vertical="center" readingOrder="1"/>
    </xf>
    <xf numFmtId="38" fontId="49" fillId="0" borderId="109" xfId="2" applyFont="1" applyBorder="1" applyAlignment="1">
      <alignment horizontal="distributed" vertical="center" textRotation="255" readingOrder="1"/>
    </xf>
    <xf numFmtId="38" fontId="49" fillId="0" borderId="63" xfId="2" applyFont="1" applyBorder="1" applyAlignment="1">
      <alignment horizontal="distributed" vertical="center" textRotation="255" readingOrder="1"/>
    </xf>
    <xf numFmtId="38" fontId="49" fillId="0" borderId="64" xfId="2" applyFont="1" applyBorder="1" applyAlignment="1">
      <alignment horizontal="distributed" vertical="center" textRotation="255" readingOrder="1"/>
    </xf>
    <xf numFmtId="38" fontId="49" fillId="0" borderId="0" xfId="2" applyFont="1" applyAlignment="1">
      <alignment horizontal="distributed" vertical="center" textRotation="255" readingOrder="1"/>
    </xf>
    <xf numFmtId="38" fontId="49" fillId="0" borderId="27" xfId="2" applyFont="1" applyBorder="1" applyAlignment="1">
      <alignment horizontal="distributed" vertical="center" textRotation="255" readingOrder="1"/>
    </xf>
    <xf numFmtId="38" fontId="49" fillId="0" borderId="12" xfId="2" applyFont="1" applyBorder="1" applyAlignment="1">
      <alignment horizontal="distributed" vertical="center" textRotation="255" readingOrder="1"/>
    </xf>
    <xf numFmtId="38" fontId="49" fillId="3" borderId="164" xfId="2" applyFont="1" applyFill="1" applyBorder="1" applyAlignment="1">
      <alignment horizontal="left" vertical="center" readingOrder="1"/>
    </xf>
    <xf numFmtId="38" fontId="49" fillId="3" borderId="19" xfId="2" applyFont="1" applyFill="1" applyBorder="1" applyAlignment="1">
      <alignment horizontal="left" vertical="center" readingOrder="1"/>
    </xf>
    <xf numFmtId="38" fontId="15" fillId="0" borderId="158" xfId="2" applyFont="1" applyBorder="1" applyAlignment="1">
      <alignment horizontal="left" vertical="center" shrinkToFit="1" readingOrder="1"/>
    </xf>
    <xf numFmtId="38" fontId="15" fillId="0" borderId="2" xfId="2" applyFont="1" applyBorder="1" applyAlignment="1">
      <alignment horizontal="left" vertical="center" shrinkToFit="1" readingOrder="1"/>
    </xf>
    <xf numFmtId="38" fontId="15" fillId="0" borderId="4" xfId="2" applyFont="1" applyBorder="1" applyAlignment="1">
      <alignment horizontal="left" vertical="center" shrinkToFit="1" readingOrder="1"/>
    </xf>
    <xf numFmtId="38" fontId="22" fillId="0" borderId="4" xfId="2" applyFont="1" applyBorder="1" applyAlignment="1">
      <alignment horizontal="left" vertical="center" readingOrder="1"/>
    </xf>
    <xf numFmtId="38" fontId="16" fillId="0" borderId="158" xfId="2" applyFont="1" applyBorder="1" applyAlignment="1">
      <alignment horizontal="left" vertical="center" readingOrder="1"/>
    </xf>
    <xf numFmtId="38" fontId="16" fillId="0" borderId="2" xfId="2" applyFont="1" applyBorder="1" applyAlignment="1">
      <alignment horizontal="left" vertical="center" readingOrder="1"/>
    </xf>
    <xf numFmtId="38" fontId="16" fillId="0" borderId="4" xfId="2" applyFont="1" applyBorder="1" applyAlignment="1">
      <alignment horizontal="left" vertical="center" readingOrder="1"/>
    </xf>
    <xf numFmtId="38" fontId="16" fillId="0" borderId="27" xfId="2" applyFont="1" applyBorder="1" applyAlignment="1">
      <alignment vertical="center" readingOrder="1"/>
    </xf>
    <xf numFmtId="38" fontId="16" fillId="0" borderId="12" xfId="2" applyFont="1" applyBorder="1" applyAlignment="1">
      <alignment vertical="center" readingOrder="1"/>
    </xf>
    <xf numFmtId="38" fontId="24" fillId="0" borderId="109" xfId="2" applyFont="1" applyBorder="1" applyAlignment="1">
      <alignment horizontal="center" vertical="center" wrapText="1" readingOrder="1"/>
    </xf>
    <xf numFmtId="38" fontId="24" fillId="0" borderId="27" xfId="2" applyFont="1" applyBorder="1" applyAlignment="1">
      <alignment horizontal="center" vertical="center" wrapText="1" readingOrder="1"/>
    </xf>
    <xf numFmtId="38" fontId="24" fillId="0" borderId="163" xfId="2" applyFont="1" applyBorder="1" applyAlignment="1">
      <alignment horizontal="distributed" vertical="center" readingOrder="1"/>
    </xf>
    <xf numFmtId="38" fontId="24" fillId="0" borderId="3" xfId="2" applyFont="1" applyBorder="1" applyAlignment="1">
      <alignment horizontal="distributed" vertical="center" readingOrder="1"/>
    </xf>
    <xf numFmtId="38" fontId="24" fillId="0" borderId="153" xfId="2" applyFont="1" applyBorder="1" applyAlignment="1">
      <alignment horizontal="left" vertical="center" readingOrder="1"/>
    </xf>
    <xf numFmtId="38" fontId="24" fillId="0" borderId="64" xfId="2" applyFont="1" applyBorder="1" applyAlignment="1">
      <alignment horizontal="center" vertical="center" textRotation="255" readingOrder="1"/>
    </xf>
    <xf numFmtId="38" fontId="24" fillId="0" borderId="27" xfId="2" applyFont="1" applyBorder="1" applyAlignment="1">
      <alignment horizontal="center" vertical="center" textRotation="255" readingOrder="1"/>
    </xf>
    <xf numFmtId="38" fontId="22" fillId="0" borderId="13" xfId="2" applyFont="1" applyBorder="1" applyAlignment="1">
      <alignment horizontal="center" vertical="center" readingOrder="1"/>
    </xf>
    <xf numFmtId="38" fontId="22" fillId="0" borderId="28" xfId="2" applyFont="1" applyBorder="1" applyAlignment="1">
      <alignment horizontal="center" vertical="center" readingOrder="1"/>
    </xf>
    <xf numFmtId="38" fontId="22" fillId="12" borderId="158" xfId="2" applyFont="1" applyFill="1" applyBorder="1" applyAlignment="1">
      <alignment horizontal="distributed" vertical="center" readingOrder="1"/>
    </xf>
    <xf numFmtId="38" fontId="22" fillId="12" borderId="2" xfId="2" applyFont="1" applyFill="1" applyBorder="1" applyAlignment="1">
      <alignment horizontal="distributed" vertical="center" readingOrder="1"/>
    </xf>
    <xf numFmtId="38" fontId="24" fillId="0" borderId="164" xfId="2" applyFont="1" applyBorder="1" applyAlignment="1">
      <alignment horizontal="left" vertical="center" readingOrder="1"/>
    </xf>
    <xf numFmtId="38" fontId="24" fillId="0" borderId="19" xfId="2" applyFont="1" applyBorder="1" applyAlignment="1">
      <alignment horizontal="left" vertical="center" readingOrder="1"/>
    </xf>
    <xf numFmtId="38" fontId="24" fillId="12" borderId="158" xfId="2" applyFont="1" applyFill="1" applyBorder="1" applyAlignment="1">
      <alignment horizontal="left" vertical="center" readingOrder="1"/>
    </xf>
    <xf numFmtId="38" fontId="24" fillId="12" borderId="2" xfId="2" applyFont="1" applyFill="1" applyBorder="1" applyAlignment="1">
      <alignment horizontal="left" vertical="center" readingOrder="1"/>
    </xf>
    <xf numFmtId="38" fontId="24" fillId="12" borderId="163" xfId="2" applyFont="1" applyFill="1" applyBorder="1" applyAlignment="1">
      <alignment horizontal="distributed" vertical="center" readingOrder="1"/>
    </xf>
    <xf numFmtId="38" fontId="24" fillId="12" borderId="3" xfId="2" applyFont="1" applyFill="1" applyBorder="1" applyAlignment="1">
      <alignment horizontal="distributed" vertical="center" readingOrder="1"/>
    </xf>
    <xf numFmtId="38" fontId="50" fillId="12" borderId="60" xfId="2" applyFont="1" applyFill="1" applyBorder="1" applyAlignment="1">
      <alignment horizontal="right" vertical="center" readingOrder="1"/>
    </xf>
    <xf numFmtId="38" fontId="24" fillId="12" borderId="158" xfId="2" applyFont="1" applyFill="1" applyBorder="1" applyAlignment="1">
      <alignment horizontal="distributed" vertical="center" readingOrder="1"/>
    </xf>
    <xf numFmtId="38" fontId="24" fillId="12" borderId="2" xfId="2" applyFont="1" applyFill="1" applyBorder="1" applyAlignment="1">
      <alignment horizontal="distributed" vertical="center" readingOrder="1"/>
    </xf>
    <xf numFmtId="38" fontId="24" fillId="0" borderId="27" xfId="2" applyFont="1" applyBorder="1" applyAlignment="1">
      <alignment horizontal="distributed" vertical="center" readingOrder="1"/>
    </xf>
    <xf numFmtId="38" fontId="24" fillId="0" borderId="12" xfId="2" applyFont="1" applyBorder="1" applyAlignment="1">
      <alignment horizontal="distributed" vertical="center" readingOrder="1"/>
    </xf>
    <xf numFmtId="38" fontId="24" fillId="12" borderId="180" xfId="2" applyFont="1" applyFill="1" applyBorder="1" applyAlignment="1">
      <alignment horizontal="distributed" vertical="center" readingOrder="1"/>
    </xf>
    <xf numFmtId="38" fontId="24" fillId="12" borderId="181" xfId="2" applyFont="1" applyFill="1" applyBorder="1" applyAlignment="1">
      <alignment horizontal="distributed" vertical="center" readingOrder="1"/>
    </xf>
    <xf numFmtId="38" fontId="22" fillId="12" borderId="182" xfId="2" applyFont="1" applyFill="1" applyBorder="1" applyAlignment="1">
      <alignment horizontal="center" vertical="center" readingOrder="1"/>
    </xf>
    <xf numFmtId="38" fontId="22" fillId="12" borderId="183" xfId="2" applyFont="1" applyFill="1" applyBorder="1" applyAlignment="1">
      <alignment horizontal="center" vertical="center" readingOrder="1"/>
    </xf>
    <xf numFmtId="38" fontId="50" fillId="12" borderId="174" xfId="2" applyFont="1" applyFill="1" applyBorder="1" applyAlignment="1">
      <alignment horizontal="right" vertical="center" readingOrder="1"/>
    </xf>
    <xf numFmtId="38" fontId="50" fillId="12" borderId="175" xfId="2" applyFont="1" applyFill="1" applyBorder="1" applyAlignment="1">
      <alignment horizontal="right" vertical="center" readingOrder="1"/>
    </xf>
    <xf numFmtId="38" fontId="24" fillId="0" borderId="109" xfId="2" applyFont="1" applyBorder="1" applyAlignment="1">
      <alignment horizontal="distributed" vertical="center" readingOrder="1"/>
    </xf>
    <xf numFmtId="38" fontId="24" fillId="0" borderId="63" xfId="2" applyFont="1" applyBorder="1" applyAlignment="1">
      <alignment horizontal="distributed" vertical="center" readingOrder="1"/>
    </xf>
    <xf numFmtId="38" fontId="24" fillId="0" borderId="31" xfId="2" applyFont="1" applyBorder="1" applyAlignment="1">
      <alignment horizontal="left" vertical="center" readingOrder="1"/>
    </xf>
    <xf numFmtId="38" fontId="22" fillId="0" borderId="178" xfId="2" applyFont="1" applyBorder="1" applyAlignment="1">
      <alignment horizontal="center" vertical="center" readingOrder="1"/>
    </xf>
    <xf numFmtId="38" fontId="22" fillId="0" borderId="179" xfId="2" applyFont="1" applyBorder="1" applyAlignment="1">
      <alignment horizontal="center" vertical="center" readingOrder="1"/>
    </xf>
    <xf numFmtId="38" fontId="24" fillId="0" borderId="63" xfId="2" applyFont="1" applyBorder="1" applyAlignment="1">
      <alignment horizontal="center" vertical="center" wrapText="1" readingOrder="1"/>
    </xf>
    <xf numFmtId="38" fontId="24" fillId="0" borderId="64" xfId="2" applyFont="1" applyBorder="1" applyAlignment="1">
      <alignment horizontal="center" vertical="center" wrapText="1" readingOrder="1"/>
    </xf>
    <xf numFmtId="38" fontId="24" fillId="0" borderId="0" xfId="2" applyFont="1" applyAlignment="1">
      <alignment horizontal="center" vertical="center" wrapText="1" readingOrder="1"/>
    </xf>
    <xf numFmtId="38" fontId="24" fillId="0" borderId="12" xfId="2" applyFont="1" applyBorder="1" applyAlignment="1">
      <alignment horizontal="center" vertical="center" wrapText="1" readingOrder="1"/>
    </xf>
    <xf numFmtId="38" fontId="22" fillId="0" borderId="153" xfId="2" applyFont="1" applyBorder="1" applyAlignment="1">
      <alignment horizontal="left" vertical="center" shrinkToFit="1" readingOrder="1"/>
    </xf>
    <xf numFmtId="38" fontId="22" fillId="0" borderId="1" xfId="2" applyFont="1" applyBorder="1" applyAlignment="1">
      <alignment horizontal="left" vertical="center" shrinkToFit="1" readingOrder="1"/>
    </xf>
    <xf numFmtId="38" fontId="22" fillId="0" borderId="48" xfId="2" applyFont="1" applyBorder="1" applyAlignment="1">
      <alignment horizontal="left" vertical="center" shrinkToFit="1" readingOrder="1"/>
    </xf>
    <xf numFmtId="38" fontId="49" fillId="0" borderId="64" xfId="2" applyFont="1" applyBorder="1" applyAlignment="1">
      <alignment horizontal="center" vertical="center" readingOrder="1"/>
    </xf>
    <xf numFmtId="38" fontId="49" fillId="0" borderId="0" xfId="2" applyFont="1" applyAlignment="1">
      <alignment horizontal="center" vertical="center" readingOrder="1"/>
    </xf>
    <xf numFmtId="38" fontId="49" fillId="0" borderId="27" xfId="2" applyFont="1" applyBorder="1" applyAlignment="1">
      <alignment horizontal="center" vertical="center" readingOrder="1"/>
    </xf>
    <xf numFmtId="38" fontId="49" fillId="0" borderId="12" xfId="2" applyFont="1" applyBorder="1" applyAlignment="1">
      <alignment horizontal="center" vertical="center" readingOrder="1"/>
    </xf>
    <xf numFmtId="38" fontId="49" fillId="0" borderId="109" xfId="2" applyFont="1" applyBorder="1" applyAlignment="1">
      <alignment horizontal="center" vertical="center" readingOrder="1"/>
    </xf>
    <xf numFmtId="38" fontId="49" fillId="0" borderId="63" xfId="2" applyFont="1" applyBorder="1" applyAlignment="1">
      <alignment horizontal="center" vertical="center" readingOrder="1"/>
    </xf>
    <xf numFmtId="38" fontId="18" fillId="0" borderId="158" xfId="2" applyFont="1" applyBorder="1" applyAlignment="1">
      <alignment horizontal="left" vertical="center" readingOrder="1"/>
    </xf>
    <xf numFmtId="38" fontId="18" fillId="0" borderId="2" xfId="2" applyFont="1" applyBorder="1" applyAlignment="1">
      <alignment horizontal="left" vertical="center" readingOrder="1"/>
    </xf>
    <xf numFmtId="38" fontId="12" fillId="0" borderId="211" xfId="2" applyFont="1" applyFill="1" applyBorder="1" applyAlignment="1">
      <alignment horizontal="center" vertical="center"/>
    </xf>
    <xf numFmtId="38" fontId="11" fillId="0" borderId="0" xfId="2" applyFont="1" applyFill="1" applyAlignment="1">
      <alignment horizontal="center" vertical="center"/>
    </xf>
    <xf numFmtId="38" fontId="12" fillId="0" borderId="212" xfId="2" applyFont="1" applyFill="1" applyBorder="1" applyAlignment="1">
      <alignment horizontal="center" vertical="center"/>
    </xf>
    <xf numFmtId="38" fontId="11" fillId="0" borderId="162" xfId="2" applyFont="1" applyFill="1" applyBorder="1" applyAlignment="1">
      <alignment horizontal="center" vertical="center"/>
    </xf>
    <xf numFmtId="38" fontId="8" fillId="17" borderId="32" xfId="2" applyFont="1" applyFill="1" applyBorder="1" applyAlignment="1">
      <alignment horizontal="center" vertical="center"/>
    </xf>
    <xf numFmtId="38" fontId="8" fillId="17" borderId="211" xfId="2" applyFont="1" applyFill="1" applyBorder="1" applyAlignment="1">
      <alignment horizontal="center" vertical="center"/>
    </xf>
    <xf numFmtId="38" fontId="12" fillId="17" borderId="32" xfId="2" applyFont="1" applyFill="1" applyBorder="1" applyAlignment="1">
      <alignment horizontal="center" vertical="center"/>
    </xf>
    <xf numFmtId="38" fontId="12" fillId="17" borderId="211" xfId="2" applyFont="1" applyFill="1" applyBorder="1" applyAlignment="1">
      <alignment horizontal="center" vertical="center"/>
    </xf>
    <xf numFmtId="38" fontId="54" fillId="12" borderId="173" xfId="2" applyFont="1" applyFill="1" applyBorder="1" applyAlignment="1">
      <alignment horizontal="center" vertical="center"/>
    </xf>
    <xf numFmtId="38" fontId="11" fillId="0" borderId="68" xfId="2" applyFont="1" applyFill="1" applyBorder="1" applyAlignment="1">
      <alignment horizontal="center" vertical="center"/>
    </xf>
    <xf numFmtId="38" fontId="8" fillId="17" borderId="157" xfId="2" applyFont="1" applyFill="1" applyBorder="1" applyAlignment="1">
      <alignment horizontal="center" vertical="center"/>
    </xf>
    <xf numFmtId="38" fontId="8" fillId="17" borderId="213" xfId="2" applyFont="1" applyFill="1" applyBorder="1" applyAlignment="1">
      <alignment horizontal="center" vertical="center"/>
    </xf>
    <xf numFmtId="38" fontId="5" fillId="17" borderId="157" xfId="2" applyFont="1" applyFill="1" applyBorder="1" applyAlignment="1">
      <alignment horizontal="center" vertical="center"/>
    </xf>
    <xf numFmtId="38" fontId="12" fillId="17" borderId="104" xfId="2" applyFont="1" applyFill="1" applyBorder="1" applyAlignment="1">
      <alignment horizontal="center" vertical="center"/>
    </xf>
    <xf numFmtId="38" fontId="12" fillId="17" borderId="99" xfId="2" applyFont="1" applyFill="1" applyBorder="1" applyAlignment="1">
      <alignment horizontal="center" vertical="center"/>
    </xf>
    <xf numFmtId="38" fontId="8" fillId="17" borderId="103" xfId="2" applyFont="1" applyFill="1" applyBorder="1" applyAlignment="1">
      <alignment horizontal="center" vertical="center"/>
    </xf>
    <xf numFmtId="38" fontId="8" fillId="17" borderId="17" xfId="2" applyFont="1" applyFill="1" applyBorder="1" applyAlignment="1">
      <alignment horizontal="center" vertical="center"/>
    </xf>
    <xf numFmtId="38" fontId="8" fillId="17" borderId="110" xfId="2" applyFont="1" applyFill="1" applyBorder="1" applyAlignment="1">
      <alignment horizontal="center" vertical="center"/>
    </xf>
    <xf numFmtId="38" fontId="10" fillId="0" borderId="56" xfId="2" applyFont="1" applyFill="1" applyBorder="1" applyAlignment="1">
      <alignment horizontal="center" vertical="center"/>
    </xf>
    <xf numFmtId="38" fontId="10" fillId="0" borderId="110" xfId="2" applyFont="1" applyFill="1" applyBorder="1" applyAlignment="1">
      <alignment horizontal="center" vertical="center"/>
    </xf>
    <xf numFmtId="38" fontId="10" fillId="0" borderId="214" xfId="2" applyFont="1" applyFill="1" applyBorder="1" applyAlignment="1">
      <alignment horizontal="center" vertical="center"/>
    </xf>
    <xf numFmtId="38" fontId="10" fillId="0" borderId="144" xfId="2" applyFont="1" applyFill="1" applyBorder="1" applyAlignment="1">
      <alignment horizontal="center" vertical="center"/>
    </xf>
    <xf numFmtId="38" fontId="12" fillId="5" borderId="32" xfId="2" applyFont="1" applyFill="1" applyBorder="1" applyAlignment="1">
      <alignment horizontal="center" vertical="center"/>
    </xf>
    <xf numFmtId="38" fontId="12" fillId="5" borderId="159" xfId="2" applyFont="1" applyFill="1" applyBorder="1" applyAlignment="1">
      <alignment horizontal="center" vertical="center"/>
    </xf>
    <xf numFmtId="38" fontId="11" fillId="0" borderId="215" xfId="2" applyFont="1" applyFill="1" applyBorder="1" applyAlignment="1">
      <alignment horizontal="center" vertical="center"/>
    </xf>
    <xf numFmtId="38" fontId="10" fillId="0" borderId="216" xfId="2" applyFont="1" applyFill="1" applyBorder="1" applyAlignment="1">
      <alignment horizontal="center" vertical="center"/>
    </xf>
    <xf numFmtId="38" fontId="10" fillId="0" borderId="198" xfId="2" applyFont="1" applyFill="1" applyBorder="1" applyAlignment="1">
      <alignment horizontal="center" vertical="center"/>
    </xf>
    <xf numFmtId="38" fontId="11" fillId="0" borderId="199" xfId="2" applyFont="1" applyFill="1" applyBorder="1" applyAlignment="1">
      <alignment horizontal="center" vertical="center"/>
    </xf>
    <xf numFmtId="38" fontId="12" fillId="5" borderId="110" xfId="2" applyFont="1" applyFill="1" applyBorder="1" applyAlignment="1">
      <alignment horizontal="center" vertical="center"/>
    </xf>
    <xf numFmtId="38" fontId="45" fillId="0" borderId="32" xfId="2" applyFont="1" applyFill="1" applyBorder="1" applyAlignment="1">
      <alignment horizontal="right" vertical="center" shrinkToFit="1"/>
    </xf>
    <xf numFmtId="38" fontId="45" fillId="0" borderId="159" xfId="2" applyFont="1" applyFill="1" applyBorder="1" applyAlignment="1">
      <alignment horizontal="right" vertical="center" shrinkToFit="1"/>
    </xf>
    <xf numFmtId="38" fontId="11" fillId="0" borderId="18" xfId="2" applyFont="1" applyFill="1" applyBorder="1" applyAlignment="1">
      <alignment horizontal="center" vertical="center"/>
    </xf>
    <xf numFmtId="38" fontId="8" fillId="12" borderId="67" xfId="2" applyFont="1" applyFill="1" applyBorder="1" applyAlignment="1">
      <alignment horizontal="center" vertical="center"/>
    </xf>
    <xf numFmtId="38" fontId="4" fillId="0" borderId="97" xfId="2" applyFont="1" applyFill="1" applyBorder="1" applyAlignment="1">
      <alignment vertical="center"/>
    </xf>
    <xf numFmtId="38" fontId="10" fillId="0" borderId="23" xfId="2" applyFont="1" applyFill="1" applyBorder="1" applyAlignment="1">
      <alignment horizontal="center" vertical="center" shrinkToFit="1"/>
    </xf>
    <xf numFmtId="38" fontId="10" fillId="0" borderId="3" xfId="2" applyFont="1" applyFill="1" applyBorder="1" applyAlignment="1">
      <alignment horizontal="center" vertical="center" shrinkToFit="1"/>
    </xf>
    <xf numFmtId="38" fontId="1" fillId="0" borderId="17" xfId="2" applyFont="1" applyFill="1" applyBorder="1" applyAlignment="1">
      <alignment vertical="center"/>
    </xf>
    <xf numFmtId="38" fontId="1" fillId="0" borderId="110" xfId="2" applyFont="1" applyFill="1" applyBorder="1" applyAlignment="1">
      <alignment vertical="center"/>
    </xf>
    <xf numFmtId="38" fontId="11" fillId="0" borderId="30" xfId="2" applyFont="1" applyFill="1" applyBorder="1" applyAlignment="1">
      <alignment horizontal="center" vertical="center"/>
    </xf>
    <xf numFmtId="38" fontId="11" fillId="0" borderId="32" xfId="2" applyFont="1" applyFill="1" applyBorder="1" applyAlignment="1">
      <alignment horizontal="center" vertical="center"/>
    </xf>
    <xf numFmtId="38" fontId="45" fillId="0" borderId="31" xfId="2" applyFont="1" applyFill="1" applyBorder="1" applyAlignment="1">
      <alignment horizontal="right" vertical="center" shrinkToFit="1"/>
    </xf>
    <xf numFmtId="38" fontId="45" fillId="0" borderId="58" xfId="2" applyFont="1" applyFill="1" applyBorder="1" applyAlignment="1">
      <alignment horizontal="right" vertical="center" shrinkToFit="1"/>
    </xf>
    <xf numFmtId="38" fontId="52" fillId="0" borderId="39" xfId="2" applyFont="1" applyFill="1" applyBorder="1" applyAlignment="1">
      <alignment horizontal="center" vertical="center"/>
    </xf>
    <xf numFmtId="38" fontId="10" fillId="12" borderId="161" xfId="2" applyFont="1" applyFill="1" applyBorder="1" applyAlignment="1">
      <alignment horizontal="center" vertical="center"/>
    </xf>
    <xf numFmtId="38" fontId="11" fillId="0" borderId="4" xfId="2" applyFont="1" applyFill="1" applyBorder="1" applyAlignment="1">
      <alignment horizontal="center" vertical="center"/>
    </xf>
    <xf numFmtId="38" fontId="10" fillId="0" borderId="157" xfId="2" applyFont="1" applyFill="1" applyBorder="1" applyAlignment="1">
      <alignment horizontal="left" vertical="center" indent="1"/>
    </xf>
    <xf numFmtId="38" fontId="10" fillId="0" borderId="185" xfId="2" applyFont="1" applyFill="1" applyBorder="1" applyAlignment="1">
      <alignment horizontal="left" vertical="center" indent="1"/>
    </xf>
    <xf numFmtId="38" fontId="11" fillId="0" borderId="28" xfId="2" applyFont="1" applyFill="1" applyBorder="1" applyAlignment="1">
      <alignment horizontal="center" vertical="center"/>
    </xf>
    <xf numFmtId="38" fontId="1" fillId="0" borderId="98" xfId="2" applyFont="1" applyFill="1" applyBorder="1" applyAlignment="1">
      <alignment horizontal="center" vertical="center"/>
    </xf>
    <xf numFmtId="38" fontId="1" fillId="0" borderId="97" xfId="2" applyFont="1" applyFill="1" applyBorder="1" applyAlignment="1">
      <alignment horizontal="center" vertical="center"/>
    </xf>
    <xf numFmtId="38" fontId="1" fillId="0" borderId="149" xfId="2" applyFont="1" applyFill="1" applyBorder="1" applyAlignment="1">
      <alignment horizontal="center" vertical="center"/>
    </xf>
    <xf numFmtId="38" fontId="1" fillId="0" borderId="18" xfId="2" applyFont="1" applyFill="1" applyBorder="1" applyAlignment="1">
      <alignment horizontal="center" vertical="center"/>
    </xf>
    <xf numFmtId="38" fontId="1" fillId="0" borderId="144" xfId="2" applyFont="1" applyFill="1" applyBorder="1" applyAlignment="1">
      <alignment horizontal="center" vertical="center"/>
    </xf>
    <xf numFmtId="38" fontId="8" fillId="0" borderId="97" xfId="2" applyFont="1" applyFill="1" applyBorder="1" applyAlignment="1">
      <alignment horizontal="center" vertical="center"/>
    </xf>
    <xf numFmtId="38" fontId="1" fillId="0" borderId="107" xfId="2" applyFont="1" applyFill="1" applyBorder="1" applyAlignment="1">
      <alignment horizontal="center" vertical="center"/>
    </xf>
    <xf numFmtId="38" fontId="45" fillId="0" borderId="43" xfId="2" applyFont="1" applyFill="1" applyBorder="1" applyAlignment="1">
      <alignment horizontal="center" vertical="center"/>
    </xf>
    <xf numFmtId="38" fontId="55" fillId="0" borderId="66" xfId="2" applyFont="1" applyFill="1" applyBorder="1" applyAlignment="1">
      <alignment horizontal="center" vertical="center"/>
    </xf>
    <xf numFmtId="38" fontId="45" fillId="0" borderId="80" xfId="2" applyFont="1" applyFill="1" applyBorder="1" applyAlignment="1">
      <alignment horizontal="center" vertical="center"/>
    </xf>
    <xf numFmtId="38" fontId="1" fillId="0" borderId="209" xfId="2" applyFont="1" applyFill="1" applyBorder="1" applyAlignment="1">
      <alignment horizontal="center" vertical="center"/>
    </xf>
    <xf numFmtId="38" fontId="56" fillId="0" borderId="47" xfId="2" applyFont="1" applyFill="1" applyBorder="1" applyAlignment="1">
      <alignment horizontal="center" vertical="center"/>
    </xf>
    <xf numFmtId="38" fontId="55" fillId="0" borderId="65" xfId="2" applyFont="1" applyFill="1" applyBorder="1" applyAlignment="1">
      <alignment horizontal="center" vertical="center"/>
    </xf>
    <xf numFmtId="38" fontId="8" fillId="5" borderId="145" xfId="2" applyFont="1" applyFill="1" applyBorder="1" applyAlignment="1">
      <alignment horizontal="center" vertical="center"/>
    </xf>
    <xf numFmtId="38" fontId="1" fillId="0" borderId="208" xfId="2" applyFont="1" applyFill="1" applyBorder="1" applyAlignment="1">
      <alignment horizontal="center" vertical="center"/>
    </xf>
    <xf numFmtId="38" fontId="55" fillId="0" borderId="198" xfId="2" applyFont="1" applyFill="1" applyBorder="1" applyAlignment="1">
      <alignment horizontal="center" vertical="center"/>
    </xf>
    <xf numFmtId="38" fontId="8" fillId="5" borderId="154" xfId="2" applyFont="1" applyFill="1" applyBorder="1" applyAlignment="1">
      <alignment horizontal="center" vertical="center"/>
    </xf>
    <xf numFmtId="38" fontId="1" fillId="0" borderId="25" xfId="2" applyFont="1" applyFill="1" applyBorder="1" applyAlignment="1">
      <alignment horizontal="center" vertical="center"/>
    </xf>
    <xf numFmtId="38" fontId="1" fillId="0" borderId="127" xfId="2" applyFont="1" applyFill="1" applyBorder="1" applyAlignment="1">
      <alignment horizontal="center" vertical="center"/>
    </xf>
    <xf numFmtId="38" fontId="10" fillId="0" borderId="53" xfId="2" applyFont="1" applyFill="1" applyBorder="1" applyAlignment="1">
      <alignment horizontal="center" vertical="center"/>
    </xf>
    <xf numFmtId="38" fontId="12" fillId="5" borderId="149" xfId="2" applyFont="1" applyFill="1" applyBorder="1" applyAlignment="1">
      <alignment horizontal="center" vertical="center"/>
    </xf>
    <xf numFmtId="38" fontId="8" fillId="6" borderId="155" xfId="2" applyFont="1" applyFill="1" applyBorder="1" applyAlignment="1">
      <alignment horizontal="center" vertical="center" textRotation="255"/>
    </xf>
    <xf numFmtId="38" fontId="8" fillId="6" borderId="151" xfId="2" applyFont="1" applyFill="1" applyBorder="1" applyAlignment="1">
      <alignment horizontal="center" vertical="center" textRotation="255"/>
    </xf>
    <xf numFmtId="38" fontId="8" fillId="6" borderId="111" xfId="2" applyFont="1" applyFill="1" applyBorder="1" applyAlignment="1">
      <alignment horizontal="center" vertical="center" textRotation="255"/>
    </xf>
    <xf numFmtId="38" fontId="5" fillId="12" borderId="70" xfId="2" applyFont="1" applyFill="1" applyBorder="1" applyAlignment="1">
      <alignment horizontal="center" vertical="center"/>
    </xf>
    <xf numFmtId="38" fontId="5" fillId="12" borderId="0" xfId="2" applyFont="1" applyFill="1" applyBorder="1" applyAlignment="1">
      <alignment vertical="center"/>
    </xf>
    <xf numFmtId="38" fontId="5" fillId="12" borderId="64" xfId="2" applyFont="1" applyFill="1" applyBorder="1" applyAlignment="1">
      <alignment vertical="center"/>
    </xf>
    <xf numFmtId="38" fontId="8" fillId="17" borderId="217" xfId="2" applyFont="1" applyFill="1" applyBorder="1" applyAlignment="1">
      <alignment vertical="center"/>
    </xf>
    <xf numFmtId="38" fontId="1" fillId="0" borderId="64" xfId="2" applyFont="1" applyFill="1" applyBorder="1" applyAlignment="1">
      <alignment vertical="center"/>
    </xf>
    <xf numFmtId="38" fontId="8" fillId="17" borderId="98" xfId="2" applyFont="1" applyFill="1" applyBorder="1" applyAlignment="1">
      <alignment horizontal="center" vertical="center"/>
    </xf>
    <xf numFmtId="38" fontId="8" fillId="17" borderId="125" xfId="2" applyFont="1" applyFill="1" applyBorder="1" applyAlignment="1">
      <alignment horizontal="center" vertical="center"/>
    </xf>
    <xf numFmtId="38" fontId="1" fillId="0" borderId="87" xfId="2" applyFont="1" applyFill="1" applyBorder="1" applyAlignment="1">
      <alignment horizontal="center" vertical="center"/>
    </xf>
    <xf numFmtId="38" fontId="1" fillId="0" borderId="88" xfId="2" applyFont="1" applyFill="1" applyBorder="1" applyAlignment="1">
      <alignment horizontal="center" vertical="center"/>
    </xf>
    <xf numFmtId="38" fontId="1" fillId="0" borderId="85" xfId="2" applyFont="1" applyFill="1" applyBorder="1" applyAlignment="1">
      <alignment horizontal="center" vertical="center"/>
    </xf>
    <xf numFmtId="38" fontId="1" fillId="0" borderId="86" xfId="2" applyFont="1" applyFill="1" applyBorder="1" applyAlignment="1">
      <alignment horizontal="center" vertical="center"/>
    </xf>
    <xf numFmtId="38" fontId="8" fillId="15" borderId="117" xfId="2" applyFont="1" applyFill="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218"/>
  <sheetViews>
    <sheetView showZeros="0" tabSelected="1" zoomScale="75" zoomScaleNormal="75" workbookViewId="0">
      <selection activeCell="L3" sqref="L3:M3"/>
    </sheetView>
  </sheetViews>
  <sheetFormatPr defaultColWidth="9" defaultRowHeight="13.2"/>
  <cols>
    <col min="1" max="1" width="3.6640625" style="23" customWidth="1"/>
    <col min="2" max="3" width="4.6640625" style="23" customWidth="1"/>
    <col min="4" max="4" width="5.6640625" style="23" customWidth="1"/>
    <col min="5" max="5" width="4.6640625" style="32" customWidth="1"/>
    <col min="6" max="6" width="10.6640625" style="33" customWidth="1"/>
    <col min="7" max="7" width="3.6640625" style="23" customWidth="1"/>
    <col min="8" max="8" width="14.21875" style="23" customWidth="1"/>
    <col min="9" max="10" width="3.6640625" style="32" customWidth="1"/>
    <col min="11" max="11" width="11.109375" style="23" customWidth="1"/>
    <col min="12" max="12" width="6.6640625" style="23" customWidth="1"/>
    <col min="13" max="13" width="23.21875" style="23" customWidth="1"/>
    <col min="14" max="15" width="0" style="23" hidden="1" customWidth="1"/>
    <col min="16" max="16384" width="9" style="23"/>
  </cols>
  <sheetData>
    <row r="1" spans="1:13" ht="31.95" customHeight="1">
      <c r="A1" s="849" t="s">
        <v>225</v>
      </c>
      <c r="B1" s="849"/>
      <c r="C1" s="849"/>
      <c r="D1" s="849"/>
      <c r="E1" s="849"/>
      <c r="F1" s="849"/>
      <c r="G1" s="849"/>
      <c r="H1" s="849"/>
      <c r="I1" s="849"/>
      <c r="J1" s="849"/>
      <c r="K1" s="849"/>
      <c r="L1" s="849"/>
      <c r="M1" s="50" t="s">
        <v>261</v>
      </c>
    </row>
    <row r="2" spans="1:13" ht="14.7" customHeight="1">
      <c r="A2" s="37"/>
      <c r="B2" s="42"/>
      <c r="C2" s="736" t="s">
        <v>262</v>
      </c>
      <c r="D2" s="737"/>
      <c r="E2" s="737"/>
      <c r="F2" s="737"/>
      <c r="G2" s="737"/>
      <c r="H2" s="37"/>
      <c r="I2" s="37"/>
      <c r="J2" s="37"/>
      <c r="K2" s="37"/>
      <c r="L2" s="731" t="s">
        <v>232</v>
      </c>
      <c r="M2" s="731"/>
    </row>
    <row r="3" spans="1:13" ht="31.95" customHeight="1">
      <c r="A3" s="743"/>
      <c r="B3" s="743"/>
      <c r="C3" s="743"/>
      <c r="D3" s="743"/>
      <c r="E3" s="743"/>
      <c r="F3" s="743"/>
      <c r="G3" s="743"/>
      <c r="H3" s="743"/>
      <c r="I3" s="743"/>
      <c r="J3" s="743"/>
      <c r="K3" s="743"/>
      <c r="L3" s="832">
        <v>44302</v>
      </c>
      <c r="M3" s="833"/>
    </row>
    <row r="4" spans="1:13" ht="13.35" customHeight="1">
      <c r="A4" s="36"/>
      <c r="B4" s="36"/>
      <c r="C4" s="36"/>
      <c r="D4" s="36"/>
      <c r="E4" s="36"/>
      <c r="F4" s="36"/>
      <c r="G4" s="36"/>
      <c r="H4" s="36"/>
      <c r="I4" s="36"/>
      <c r="J4" s="36"/>
      <c r="K4" s="36"/>
      <c r="L4" s="37"/>
      <c r="M4" s="37"/>
    </row>
    <row r="5" spans="1:13">
      <c r="A5" s="733" t="s">
        <v>219</v>
      </c>
      <c r="B5" s="733"/>
      <c r="C5" s="733"/>
      <c r="D5" s="733"/>
      <c r="E5" s="733"/>
      <c r="F5" s="733"/>
      <c r="G5" s="733"/>
      <c r="H5" s="733"/>
      <c r="I5" s="733"/>
      <c r="J5" s="733"/>
      <c r="K5" s="733"/>
      <c r="L5" s="733"/>
      <c r="M5" s="733"/>
    </row>
    <row r="6" spans="1:13">
      <c r="E6" s="23"/>
      <c r="F6" s="23"/>
      <c r="I6" s="23"/>
      <c r="J6" s="23"/>
    </row>
    <row r="7" spans="1:13">
      <c r="A7" s="829" t="s">
        <v>2</v>
      </c>
      <c r="B7" s="830"/>
      <c r="C7" s="830"/>
      <c r="D7" s="830"/>
      <c r="E7" s="831"/>
      <c r="F7" s="829" t="s">
        <v>220</v>
      </c>
      <c r="G7" s="830"/>
      <c r="H7" s="830"/>
      <c r="I7" s="830"/>
      <c r="J7" s="830"/>
      <c r="K7" s="831"/>
      <c r="L7" s="829" t="s">
        <v>256</v>
      </c>
      <c r="M7" s="831"/>
    </row>
    <row r="8" spans="1:13" ht="23.4" customHeight="1">
      <c r="A8" s="34" t="s">
        <v>234</v>
      </c>
      <c r="B8" s="758" t="s">
        <v>244</v>
      </c>
      <c r="C8" s="759"/>
      <c r="D8" s="759"/>
      <c r="E8" s="760"/>
      <c r="F8" s="752" t="s">
        <v>237</v>
      </c>
      <c r="G8" s="753"/>
      <c r="H8" s="753"/>
      <c r="I8" s="753"/>
      <c r="J8" s="753"/>
      <c r="K8" s="754"/>
      <c r="L8" s="738" t="s">
        <v>246</v>
      </c>
      <c r="M8" s="739"/>
    </row>
    <row r="9" spans="1:13" ht="23.4" customHeight="1">
      <c r="A9" s="823" t="s">
        <v>3</v>
      </c>
      <c r="B9" s="752" t="s">
        <v>245</v>
      </c>
      <c r="C9" s="753"/>
      <c r="D9" s="753"/>
      <c r="E9" s="754"/>
      <c r="F9" s="761" t="s">
        <v>0</v>
      </c>
      <c r="G9" s="762"/>
      <c r="H9" s="762"/>
      <c r="I9" s="762"/>
      <c r="J9" s="762"/>
      <c r="K9" s="763"/>
      <c r="L9" s="740" t="s">
        <v>255</v>
      </c>
      <c r="M9" s="741"/>
    </row>
    <row r="10" spans="1:13" ht="23.4" customHeight="1">
      <c r="A10" s="824"/>
      <c r="B10" s="755"/>
      <c r="C10" s="756"/>
      <c r="D10" s="756"/>
      <c r="E10" s="757"/>
      <c r="F10" s="755"/>
      <c r="G10" s="756"/>
      <c r="H10" s="756"/>
      <c r="I10" s="756"/>
      <c r="J10" s="756"/>
      <c r="K10" s="757"/>
      <c r="L10" s="746" t="s">
        <v>257</v>
      </c>
      <c r="M10" s="747"/>
    </row>
    <row r="11" spans="1:13" ht="23.25" customHeight="1">
      <c r="A11" s="748" t="s">
        <v>233</v>
      </c>
      <c r="B11" s="749"/>
      <c r="C11" s="744" t="s">
        <v>226</v>
      </c>
      <c r="D11" s="745"/>
      <c r="E11" s="46" t="s">
        <v>239</v>
      </c>
      <c r="F11" s="48" t="s">
        <v>235</v>
      </c>
      <c r="G11" s="47"/>
      <c r="H11" s="48" t="s">
        <v>395</v>
      </c>
      <c r="I11" s="47"/>
      <c r="J11" s="731" t="s">
        <v>227</v>
      </c>
      <c r="K11" s="731"/>
      <c r="L11" s="731"/>
      <c r="M11" s="731"/>
    </row>
    <row r="12" spans="1:13" ht="23.25" customHeight="1">
      <c r="A12" s="750"/>
      <c r="B12" s="751"/>
      <c r="C12" s="744" t="s">
        <v>396</v>
      </c>
      <c r="D12" s="745"/>
      <c r="E12" s="47"/>
      <c r="F12" s="48" t="s">
        <v>397</v>
      </c>
      <c r="G12" s="47"/>
      <c r="H12" s="238"/>
      <c r="I12" s="239"/>
      <c r="J12" s="731"/>
      <c r="K12" s="731"/>
      <c r="L12" s="731"/>
      <c r="M12" s="731"/>
    </row>
    <row r="13" spans="1:13" ht="12.75" customHeight="1">
      <c r="A13" s="742"/>
      <c r="B13" s="742"/>
      <c r="C13" s="742"/>
      <c r="D13" s="742"/>
      <c r="E13" s="742"/>
      <c r="F13" s="742"/>
      <c r="G13" s="742"/>
      <c r="H13" s="742"/>
      <c r="I13" s="742"/>
      <c r="J13" s="742"/>
      <c r="K13" s="742"/>
      <c r="L13" s="742"/>
      <c r="M13" s="742"/>
    </row>
    <row r="14" spans="1:13" ht="23.25" customHeight="1">
      <c r="A14" s="743" t="s">
        <v>236</v>
      </c>
      <c r="B14" s="743"/>
      <c r="C14" s="743"/>
      <c r="D14" s="743"/>
      <c r="E14" s="743"/>
      <c r="F14" s="743"/>
      <c r="G14" s="743"/>
      <c r="H14" s="743"/>
      <c r="I14" s="743"/>
      <c r="J14" s="743"/>
      <c r="K14" s="743"/>
      <c r="L14" s="743"/>
      <c r="M14" s="743"/>
    </row>
    <row r="15" spans="1:13" ht="23.25" customHeight="1">
      <c r="A15" s="743" t="s">
        <v>254</v>
      </c>
      <c r="B15" s="743"/>
      <c r="C15" s="743"/>
      <c r="D15" s="743"/>
      <c r="E15" s="743"/>
      <c r="F15" s="743"/>
      <c r="G15" s="743"/>
      <c r="H15" s="743"/>
      <c r="I15" s="743"/>
      <c r="J15" s="743"/>
      <c r="K15" s="743"/>
      <c r="L15" s="743"/>
      <c r="M15" s="743"/>
    </row>
    <row r="16" spans="1:13" ht="23.25" customHeight="1">
      <c r="A16" s="743" t="s">
        <v>229</v>
      </c>
      <c r="B16" s="743"/>
      <c r="C16" s="743"/>
      <c r="D16" s="743"/>
      <c r="E16" s="743"/>
      <c r="F16" s="743"/>
      <c r="G16" s="743"/>
      <c r="H16" s="743"/>
      <c r="I16" s="743"/>
      <c r="J16" s="743"/>
      <c r="K16" s="743"/>
      <c r="L16" s="743"/>
      <c r="M16" s="743"/>
    </row>
    <row r="17" spans="1:15" ht="23.25" customHeight="1">
      <c r="A17" s="743" t="s">
        <v>398</v>
      </c>
      <c r="B17" s="743"/>
      <c r="C17" s="743"/>
      <c r="D17" s="743"/>
      <c r="E17" s="743"/>
      <c r="F17" s="743"/>
      <c r="G17" s="743"/>
      <c r="H17" s="743"/>
      <c r="I17" s="743"/>
      <c r="J17" s="743"/>
      <c r="K17" s="743"/>
      <c r="L17" s="743"/>
      <c r="M17" s="743"/>
    </row>
    <row r="18" spans="1:15" ht="23.25" customHeight="1">
      <c r="A18" s="743" t="s">
        <v>228</v>
      </c>
      <c r="B18" s="743"/>
      <c r="C18" s="743"/>
      <c r="D18" s="743"/>
      <c r="E18" s="743"/>
      <c r="F18" s="743"/>
      <c r="G18" s="743"/>
      <c r="H18" s="743"/>
      <c r="I18" s="743"/>
      <c r="J18" s="743"/>
      <c r="K18" s="743"/>
      <c r="L18" s="743"/>
      <c r="M18" s="743"/>
    </row>
    <row r="19" spans="1:15" ht="23.25" customHeight="1">
      <c r="A19" s="743" t="s">
        <v>247</v>
      </c>
      <c r="B19" s="743"/>
      <c r="C19" s="743"/>
      <c r="D19" s="743"/>
      <c r="E19" s="743"/>
      <c r="F19" s="743"/>
      <c r="G19" s="743"/>
      <c r="H19" s="743"/>
      <c r="I19" s="743"/>
      <c r="J19" s="743"/>
      <c r="K19" s="743"/>
      <c r="L19" s="743"/>
      <c r="M19" s="743"/>
    </row>
    <row r="20" spans="1:15" ht="12.75" customHeight="1" thickBot="1">
      <c r="A20" s="782"/>
      <c r="B20" s="782"/>
      <c r="C20" s="782"/>
      <c r="D20" s="782"/>
      <c r="E20" s="782"/>
      <c r="F20" s="782"/>
      <c r="G20" s="782"/>
      <c r="H20" s="782"/>
      <c r="I20" s="782"/>
      <c r="J20" s="782"/>
      <c r="K20" s="782"/>
      <c r="L20" s="782"/>
      <c r="M20" s="782"/>
    </row>
    <row r="21" spans="1:15" ht="8.85" customHeight="1">
      <c r="A21" s="791" t="s">
        <v>372</v>
      </c>
      <c r="B21" s="796" t="s">
        <v>471</v>
      </c>
      <c r="C21" s="796"/>
      <c r="D21" s="796"/>
      <c r="E21" s="796"/>
      <c r="F21" s="796"/>
      <c r="G21" s="796"/>
      <c r="H21" s="796"/>
      <c r="I21" s="797"/>
      <c r="J21" s="196"/>
      <c r="K21" s="734"/>
      <c r="L21" s="735"/>
      <c r="M21" s="35"/>
    </row>
    <row r="22" spans="1:15" ht="23.25" customHeight="1">
      <c r="A22" s="792"/>
      <c r="B22" s="798"/>
      <c r="C22" s="798"/>
      <c r="D22" s="798"/>
      <c r="E22" s="798"/>
      <c r="F22" s="798"/>
      <c r="G22" s="798"/>
      <c r="H22" s="798"/>
      <c r="I22" s="799"/>
      <c r="J22" s="196"/>
      <c r="K22" s="732" t="s">
        <v>253</v>
      </c>
      <c r="L22" s="733"/>
      <c r="M22" s="39">
        <f>SUM(N27:N216)</f>
        <v>0</v>
      </c>
    </row>
    <row r="23" spans="1:15" ht="23.25" customHeight="1">
      <c r="A23" s="792"/>
      <c r="B23" s="726" t="s">
        <v>499</v>
      </c>
      <c r="C23" s="727"/>
      <c r="D23" s="727"/>
      <c r="E23" s="727"/>
      <c r="F23" s="727"/>
      <c r="G23" s="727"/>
      <c r="H23" s="727"/>
      <c r="I23" s="728"/>
      <c r="J23" s="196"/>
      <c r="K23" s="732" t="s">
        <v>221</v>
      </c>
      <c r="L23" s="733"/>
      <c r="M23" s="39"/>
    </row>
    <row r="24" spans="1:15" ht="23.25" customHeight="1">
      <c r="A24" s="792"/>
      <c r="B24" s="727"/>
      <c r="C24" s="727"/>
      <c r="D24" s="727"/>
      <c r="E24" s="727"/>
      <c r="F24" s="727"/>
      <c r="G24" s="727"/>
      <c r="H24" s="727"/>
      <c r="I24" s="728"/>
      <c r="J24" s="196"/>
      <c r="K24" s="732" t="s">
        <v>252</v>
      </c>
      <c r="L24" s="733"/>
      <c r="M24" s="44">
        <f>SUM(M22:M23)</f>
        <v>0</v>
      </c>
    </row>
    <row r="25" spans="1:15" ht="23.25" customHeight="1" thickBot="1">
      <c r="A25" s="793"/>
      <c r="B25" s="729"/>
      <c r="C25" s="729"/>
      <c r="D25" s="729"/>
      <c r="E25" s="729"/>
      <c r="F25" s="729"/>
      <c r="G25" s="729"/>
      <c r="H25" s="729"/>
      <c r="I25" s="730"/>
      <c r="J25" s="196"/>
      <c r="K25" s="834" t="s">
        <v>224</v>
      </c>
      <c r="L25" s="835"/>
      <c r="M25" s="40">
        <f>SUM(O32:O216)</f>
        <v>2</v>
      </c>
    </row>
    <row r="26" spans="1:15" ht="23.25" customHeight="1">
      <c r="E26" s="23"/>
      <c r="F26" s="23"/>
      <c r="I26" s="23"/>
      <c r="J26" s="23"/>
      <c r="M26" s="38" t="s">
        <v>440</v>
      </c>
    </row>
    <row r="27" spans="1:15" ht="21" customHeight="1">
      <c r="A27" s="800" t="s">
        <v>211</v>
      </c>
      <c r="B27" s="803" t="s">
        <v>212</v>
      </c>
      <c r="C27" s="806" t="s">
        <v>222</v>
      </c>
      <c r="D27" s="809" t="s">
        <v>213</v>
      </c>
      <c r="E27" s="767" t="s">
        <v>214</v>
      </c>
      <c r="F27" s="847" t="s">
        <v>238</v>
      </c>
      <c r="G27" s="847"/>
      <c r="H27" s="847"/>
      <c r="I27" s="820" t="s">
        <v>215</v>
      </c>
      <c r="J27" s="838">
        <v>109</v>
      </c>
      <c r="K27" s="839"/>
      <c r="L27" s="811">
        <f>L3</f>
        <v>44302</v>
      </c>
      <c r="M27" s="812"/>
    </row>
    <row r="28" spans="1:15" ht="21" customHeight="1">
      <c r="A28" s="801"/>
      <c r="B28" s="804"/>
      <c r="C28" s="807"/>
      <c r="D28" s="810"/>
      <c r="E28" s="819"/>
      <c r="F28" s="848"/>
      <c r="G28" s="848"/>
      <c r="H28" s="848"/>
      <c r="I28" s="821"/>
      <c r="J28" s="840"/>
      <c r="K28" s="841"/>
      <c r="L28" s="813" t="str">
        <f>B8</f>
        <v>ｷｮｳｶｼｮ　ﾀﾛｳ</v>
      </c>
      <c r="M28" s="814"/>
    </row>
    <row r="29" spans="1:15" ht="21" customHeight="1">
      <c r="A29" s="801"/>
      <c r="B29" s="804"/>
      <c r="C29" s="807"/>
      <c r="D29" s="764"/>
      <c r="E29" s="783" t="s">
        <v>216</v>
      </c>
      <c r="F29" s="843" t="s">
        <v>248</v>
      </c>
      <c r="G29" s="843"/>
      <c r="H29" s="843"/>
      <c r="I29" s="843"/>
      <c r="J29" s="783" t="s">
        <v>217</v>
      </c>
      <c r="K29" s="845" t="s">
        <v>249</v>
      </c>
      <c r="L29" s="789" t="str">
        <f>$B$9&amp;" 様"</f>
        <v>教科書　太朗 様</v>
      </c>
      <c r="M29" s="790"/>
    </row>
    <row r="30" spans="1:15" ht="21" customHeight="1">
      <c r="A30" s="801"/>
      <c r="B30" s="804"/>
      <c r="C30" s="807"/>
      <c r="D30" s="764"/>
      <c r="E30" s="784"/>
      <c r="F30" s="844"/>
      <c r="G30" s="844"/>
      <c r="H30" s="844"/>
      <c r="I30" s="844"/>
      <c r="J30" s="784"/>
      <c r="K30" s="846"/>
      <c r="L30" s="789"/>
      <c r="M30" s="790"/>
    </row>
    <row r="31" spans="1:15" ht="13.5" customHeight="1">
      <c r="A31" s="801"/>
      <c r="B31" s="804"/>
      <c r="C31" s="807"/>
      <c r="D31" s="764"/>
      <c r="E31" s="766" t="s">
        <v>218</v>
      </c>
      <c r="F31" s="836">
        <v>1</v>
      </c>
      <c r="G31" s="770" t="s">
        <v>1</v>
      </c>
      <c r="H31" s="825"/>
      <c r="I31" s="826"/>
      <c r="J31" s="826"/>
      <c r="K31" s="776" t="s">
        <v>223</v>
      </c>
      <c r="L31" s="778" t="str">
        <f>$L$10&amp;"　No.1"</f>
        <v>090-0000-0000　No.1</v>
      </c>
      <c r="M31" s="779"/>
    </row>
    <row r="32" spans="1:15" ht="28.5" customHeight="1">
      <c r="A32" s="802"/>
      <c r="B32" s="805"/>
      <c r="C32" s="808"/>
      <c r="D32" s="765"/>
      <c r="E32" s="767"/>
      <c r="F32" s="837"/>
      <c r="G32" s="771"/>
      <c r="H32" s="827"/>
      <c r="I32" s="828"/>
      <c r="J32" s="828"/>
      <c r="K32" s="777"/>
      <c r="L32" s="780"/>
      <c r="M32" s="781"/>
      <c r="N32" s="41">
        <f>F31*H31</f>
        <v>0</v>
      </c>
      <c r="O32" s="23">
        <f>F31</f>
        <v>1</v>
      </c>
    </row>
    <row r="33" spans="1:15" ht="10.199999999999999" customHeight="1">
      <c r="A33" s="26"/>
      <c r="B33" s="26"/>
      <c r="C33" s="26"/>
      <c r="D33" s="26"/>
      <c r="E33" s="27"/>
      <c r="F33" s="28"/>
      <c r="G33" s="26"/>
      <c r="H33" s="26"/>
      <c r="I33" s="27"/>
      <c r="J33" s="27"/>
      <c r="K33" s="26"/>
      <c r="L33" s="26"/>
      <c r="M33" s="26"/>
    </row>
    <row r="34" spans="1:15" ht="10.199999999999999" customHeight="1">
      <c r="A34" s="29"/>
      <c r="B34" s="29"/>
      <c r="C34" s="29"/>
      <c r="D34" s="29"/>
      <c r="E34" s="30"/>
      <c r="F34" s="31"/>
      <c r="G34" s="29"/>
      <c r="H34" s="29"/>
      <c r="I34" s="30"/>
      <c r="J34" s="30"/>
      <c r="K34" s="29"/>
      <c r="L34" s="29"/>
      <c r="M34" s="29"/>
    </row>
    <row r="35" spans="1:15" ht="21" customHeight="1">
      <c r="A35" s="800" t="s">
        <v>211</v>
      </c>
      <c r="B35" s="803" t="s">
        <v>212</v>
      </c>
      <c r="C35" s="806" t="s">
        <v>222</v>
      </c>
      <c r="D35" s="809" t="s">
        <v>213</v>
      </c>
      <c r="E35" s="767" t="s">
        <v>214</v>
      </c>
      <c r="F35" s="847" t="s">
        <v>4</v>
      </c>
      <c r="G35" s="847"/>
      <c r="H35" s="847"/>
      <c r="I35" s="820" t="s">
        <v>215</v>
      </c>
      <c r="J35" s="838">
        <v>201</v>
      </c>
      <c r="K35" s="839"/>
      <c r="L35" s="811">
        <f>L3</f>
        <v>44302</v>
      </c>
      <c r="M35" s="812"/>
    </row>
    <row r="36" spans="1:15" ht="21" customHeight="1">
      <c r="A36" s="801"/>
      <c r="B36" s="804"/>
      <c r="C36" s="807"/>
      <c r="D36" s="810"/>
      <c r="E36" s="819"/>
      <c r="F36" s="848"/>
      <c r="G36" s="848"/>
      <c r="H36" s="848"/>
      <c r="I36" s="821"/>
      <c r="J36" s="840"/>
      <c r="K36" s="841"/>
      <c r="L36" s="813" t="str">
        <f>B8</f>
        <v>ｷｮｳｶｼｮ　ﾀﾛｳ</v>
      </c>
      <c r="M36" s="814"/>
    </row>
    <row r="37" spans="1:15" ht="21" customHeight="1">
      <c r="A37" s="801"/>
      <c r="B37" s="804"/>
      <c r="C37" s="807"/>
      <c r="D37" s="764"/>
      <c r="E37" s="783" t="s">
        <v>216</v>
      </c>
      <c r="F37" s="843" t="s">
        <v>250</v>
      </c>
      <c r="G37" s="843"/>
      <c r="H37" s="843"/>
      <c r="I37" s="843"/>
      <c r="J37" s="783" t="s">
        <v>217</v>
      </c>
      <c r="K37" s="845" t="s">
        <v>251</v>
      </c>
      <c r="L37" s="789" t="str">
        <f>$B$9&amp;" 様"</f>
        <v>教科書　太朗 様</v>
      </c>
      <c r="M37" s="790"/>
    </row>
    <row r="38" spans="1:15" ht="21" customHeight="1">
      <c r="A38" s="801"/>
      <c r="B38" s="804"/>
      <c r="C38" s="807"/>
      <c r="D38" s="764"/>
      <c r="E38" s="784"/>
      <c r="F38" s="844"/>
      <c r="G38" s="844"/>
      <c r="H38" s="844"/>
      <c r="I38" s="844"/>
      <c r="J38" s="784"/>
      <c r="K38" s="846"/>
      <c r="L38" s="789"/>
      <c r="M38" s="790"/>
    </row>
    <row r="39" spans="1:15" ht="13.5" customHeight="1">
      <c r="A39" s="801"/>
      <c r="B39" s="804"/>
      <c r="C39" s="807"/>
      <c r="D39" s="764"/>
      <c r="E39" s="766" t="s">
        <v>218</v>
      </c>
      <c r="F39" s="836">
        <v>1</v>
      </c>
      <c r="G39" s="770" t="s">
        <v>1</v>
      </c>
      <c r="H39" s="825"/>
      <c r="I39" s="826"/>
      <c r="J39" s="826"/>
      <c r="K39" s="776" t="s">
        <v>223</v>
      </c>
      <c r="L39" s="778" t="str">
        <f>$L$10&amp;"　No.2"</f>
        <v>090-0000-0000　No.2</v>
      </c>
      <c r="M39" s="779"/>
    </row>
    <row r="40" spans="1:15" ht="28.5" customHeight="1">
      <c r="A40" s="802"/>
      <c r="B40" s="805"/>
      <c r="C40" s="808"/>
      <c r="D40" s="765"/>
      <c r="E40" s="767"/>
      <c r="F40" s="837"/>
      <c r="G40" s="771"/>
      <c r="H40" s="827"/>
      <c r="I40" s="828"/>
      <c r="J40" s="828"/>
      <c r="K40" s="777"/>
      <c r="L40" s="780"/>
      <c r="M40" s="781"/>
      <c r="N40" s="41">
        <f>F39*H39</f>
        <v>0</v>
      </c>
      <c r="O40" s="23">
        <f>F39</f>
        <v>1</v>
      </c>
    </row>
    <row r="41" spans="1:15" ht="10.199999999999999" customHeight="1">
      <c r="A41" s="26"/>
      <c r="B41" s="26"/>
      <c r="C41" s="26"/>
      <c r="D41" s="26"/>
      <c r="E41" s="27"/>
      <c r="F41" s="28"/>
      <c r="G41" s="26"/>
      <c r="H41" s="26"/>
      <c r="I41" s="27"/>
      <c r="J41" s="27"/>
      <c r="K41" s="26"/>
      <c r="L41" s="26"/>
      <c r="M41" s="26"/>
    </row>
    <row r="42" spans="1:15" ht="10.199999999999999" customHeight="1">
      <c r="A42" s="29"/>
      <c r="B42" s="29"/>
      <c r="C42" s="29"/>
      <c r="D42" s="29"/>
      <c r="E42" s="30"/>
      <c r="F42" s="31"/>
      <c r="G42" s="29"/>
      <c r="H42" s="29"/>
      <c r="I42" s="30"/>
      <c r="J42" s="30"/>
      <c r="K42" s="29"/>
      <c r="L42" s="29"/>
      <c r="M42" s="29"/>
    </row>
    <row r="43" spans="1:15" ht="21" customHeight="1">
      <c r="A43" s="800" t="s">
        <v>211</v>
      </c>
      <c r="B43" s="803" t="s">
        <v>212</v>
      </c>
      <c r="C43" s="806" t="s">
        <v>222</v>
      </c>
      <c r="D43" s="809" t="s">
        <v>213</v>
      </c>
      <c r="E43" s="767" t="s">
        <v>214</v>
      </c>
      <c r="F43" s="794"/>
      <c r="G43" s="794"/>
      <c r="H43" s="794"/>
      <c r="I43" s="820" t="s">
        <v>215</v>
      </c>
      <c r="J43" s="815"/>
      <c r="K43" s="816"/>
      <c r="L43" s="811">
        <f>L3</f>
        <v>44302</v>
      </c>
      <c r="M43" s="812"/>
    </row>
    <row r="44" spans="1:15" ht="21" customHeight="1">
      <c r="A44" s="801"/>
      <c r="B44" s="804"/>
      <c r="C44" s="807"/>
      <c r="D44" s="810"/>
      <c r="E44" s="819"/>
      <c r="F44" s="795"/>
      <c r="G44" s="795"/>
      <c r="H44" s="795"/>
      <c r="I44" s="821"/>
      <c r="J44" s="817"/>
      <c r="K44" s="818"/>
      <c r="L44" s="813" t="str">
        <f>B8</f>
        <v>ｷｮｳｶｼｮ　ﾀﾛｳ</v>
      </c>
      <c r="M44" s="814"/>
    </row>
    <row r="45" spans="1:15" ht="21" customHeight="1">
      <c r="A45" s="801"/>
      <c r="B45" s="804"/>
      <c r="C45" s="807"/>
      <c r="D45" s="764"/>
      <c r="E45" s="783" t="s">
        <v>216</v>
      </c>
      <c r="F45" s="785"/>
      <c r="G45" s="785"/>
      <c r="H45" s="785"/>
      <c r="I45" s="785"/>
      <c r="J45" s="783" t="s">
        <v>217</v>
      </c>
      <c r="K45" s="787"/>
      <c r="L45" s="789" t="str">
        <f>$B$9&amp;" 様"</f>
        <v>教科書　太朗 様</v>
      </c>
      <c r="M45" s="790"/>
    </row>
    <row r="46" spans="1:15" ht="21" customHeight="1">
      <c r="A46" s="801"/>
      <c r="B46" s="804"/>
      <c r="C46" s="807"/>
      <c r="D46" s="764"/>
      <c r="E46" s="784"/>
      <c r="F46" s="786"/>
      <c r="G46" s="786"/>
      <c r="H46" s="786"/>
      <c r="I46" s="786"/>
      <c r="J46" s="784"/>
      <c r="K46" s="788"/>
      <c r="L46" s="789"/>
      <c r="M46" s="790"/>
    </row>
    <row r="47" spans="1:15" ht="13.5" customHeight="1">
      <c r="A47" s="801"/>
      <c r="B47" s="804"/>
      <c r="C47" s="807"/>
      <c r="D47" s="764"/>
      <c r="E47" s="766" t="s">
        <v>218</v>
      </c>
      <c r="F47" s="768"/>
      <c r="G47" s="770" t="s">
        <v>1</v>
      </c>
      <c r="H47" s="772"/>
      <c r="I47" s="773"/>
      <c r="J47" s="773"/>
      <c r="K47" s="776" t="s">
        <v>223</v>
      </c>
      <c r="L47" s="778" t="str">
        <f>$L$10&amp;"　No.3"</f>
        <v>090-0000-0000　No.3</v>
      </c>
      <c r="M47" s="779"/>
    </row>
    <row r="48" spans="1:15" ht="28.5" customHeight="1">
      <c r="A48" s="802"/>
      <c r="B48" s="805"/>
      <c r="C48" s="808"/>
      <c r="D48" s="765"/>
      <c r="E48" s="767"/>
      <c r="F48" s="769"/>
      <c r="G48" s="771"/>
      <c r="H48" s="774"/>
      <c r="I48" s="775"/>
      <c r="J48" s="775"/>
      <c r="K48" s="777"/>
      <c r="L48" s="780"/>
      <c r="M48" s="781"/>
      <c r="N48" s="41">
        <f>F47*H47</f>
        <v>0</v>
      </c>
      <c r="O48" s="23">
        <f>F47</f>
        <v>0</v>
      </c>
    </row>
    <row r="49" spans="1:15" ht="10.199999999999999" customHeight="1">
      <c r="A49" s="26"/>
      <c r="B49" s="26"/>
      <c r="C49" s="26"/>
      <c r="D49" s="26"/>
      <c r="E49" s="27"/>
      <c r="F49" s="28"/>
      <c r="G49" s="26"/>
      <c r="H49" s="26"/>
      <c r="I49" s="27"/>
      <c r="J49" s="27"/>
      <c r="K49" s="26"/>
      <c r="L49" s="26"/>
      <c r="M49" s="26"/>
    </row>
    <row r="50" spans="1:15" ht="10.199999999999999" customHeight="1">
      <c r="A50" s="29"/>
      <c r="B50" s="29"/>
      <c r="C50" s="29"/>
      <c r="D50" s="29"/>
      <c r="E50" s="30"/>
      <c r="F50" s="31"/>
      <c r="G50" s="29"/>
      <c r="H50" s="29"/>
      <c r="I50" s="30"/>
      <c r="J50" s="30"/>
      <c r="K50" s="29"/>
      <c r="L50" s="29"/>
      <c r="M50" s="29"/>
    </row>
    <row r="51" spans="1:15" ht="21" customHeight="1">
      <c r="A51" s="800" t="s">
        <v>211</v>
      </c>
      <c r="B51" s="803" t="s">
        <v>212</v>
      </c>
      <c r="C51" s="806" t="s">
        <v>222</v>
      </c>
      <c r="D51" s="809" t="s">
        <v>213</v>
      </c>
      <c r="E51" s="767" t="s">
        <v>214</v>
      </c>
      <c r="F51" s="794"/>
      <c r="G51" s="794"/>
      <c r="H51" s="794"/>
      <c r="I51" s="820" t="s">
        <v>215</v>
      </c>
      <c r="J51" s="815"/>
      <c r="K51" s="816"/>
      <c r="L51" s="811">
        <f>L3</f>
        <v>44302</v>
      </c>
      <c r="M51" s="812"/>
    </row>
    <row r="52" spans="1:15" ht="21" customHeight="1">
      <c r="A52" s="801"/>
      <c r="B52" s="804"/>
      <c r="C52" s="807"/>
      <c r="D52" s="810"/>
      <c r="E52" s="819"/>
      <c r="F52" s="795"/>
      <c r="G52" s="795"/>
      <c r="H52" s="795"/>
      <c r="I52" s="821"/>
      <c r="J52" s="817"/>
      <c r="K52" s="818"/>
      <c r="L52" s="813" t="str">
        <f>B8</f>
        <v>ｷｮｳｶｼｮ　ﾀﾛｳ</v>
      </c>
      <c r="M52" s="814"/>
    </row>
    <row r="53" spans="1:15" ht="21" customHeight="1">
      <c r="A53" s="801"/>
      <c r="B53" s="804"/>
      <c r="C53" s="807"/>
      <c r="D53" s="764"/>
      <c r="E53" s="783" t="s">
        <v>216</v>
      </c>
      <c r="F53" s="785"/>
      <c r="G53" s="785"/>
      <c r="H53" s="785"/>
      <c r="I53" s="785"/>
      <c r="J53" s="783" t="s">
        <v>217</v>
      </c>
      <c r="K53" s="787"/>
      <c r="L53" s="789" t="str">
        <f>$B$9&amp;" 様"</f>
        <v>教科書　太朗 様</v>
      </c>
      <c r="M53" s="790"/>
    </row>
    <row r="54" spans="1:15" ht="21" customHeight="1">
      <c r="A54" s="801"/>
      <c r="B54" s="804"/>
      <c r="C54" s="807"/>
      <c r="D54" s="764"/>
      <c r="E54" s="784"/>
      <c r="F54" s="786"/>
      <c r="G54" s="786"/>
      <c r="H54" s="786"/>
      <c r="I54" s="786"/>
      <c r="J54" s="784"/>
      <c r="K54" s="788"/>
      <c r="L54" s="789"/>
      <c r="M54" s="790"/>
    </row>
    <row r="55" spans="1:15" ht="13.5" customHeight="1">
      <c r="A55" s="801"/>
      <c r="B55" s="804"/>
      <c r="C55" s="807"/>
      <c r="D55" s="764"/>
      <c r="E55" s="766" t="s">
        <v>218</v>
      </c>
      <c r="F55" s="768"/>
      <c r="G55" s="770" t="s">
        <v>1</v>
      </c>
      <c r="H55" s="772"/>
      <c r="I55" s="773"/>
      <c r="J55" s="773"/>
      <c r="K55" s="776" t="s">
        <v>223</v>
      </c>
      <c r="L55" s="778" t="str">
        <f>$L$10&amp;"　No.4"</f>
        <v>090-0000-0000　No.4</v>
      </c>
      <c r="M55" s="779"/>
    </row>
    <row r="56" spans="1:15" ht="28.5" customHeight="1">
      <c r="A56" s="802"/>
      <c r="B56" s="805"/>
      <c r="C56" s="808"/>
      <c r="D56" s="765"/>
      <c r="E56" s="767"/>
      <c r="F56" s="769"/>
      <c r="G56" s="771"/>
      <c r="H56" s="774"/>
      <c r="I56" s="775"/>
      <c r="J56" s="775"/>
      <c r="K56" s="777"/>
      <c r="L56" s="780"/>
      <c r="M56" s="781"/>
      <c r="N56" s="41">
        <f>F55*H55</f>
        <v>0</v>
      </c>
      <c r="O56" s="23">
        <f>F55</f>
        <v>0</v>
      </c>
    </row>
    <row r="57" spans="1:15" ht="10.199999999999999" customHeight="1">
      <c r="A57" s="26"/>
      <c r="B57" s="26"/>
      <c r="C57" s="26"/>
      <c r="D57" s="26"/>
      <c r="E57" s="27"/>
      <c r="F57" s="28"/>
      <c r="G57" s="26"/>
      <c r="H57" s="26"/>
      <c r="I57" s="27"/>
      <c r="J57" s="27"/>
      <c r="K57" s="26"/>
      <c r="L57" s="26"/>
      <c r="M57" s="26"/>
    </row>
    <row r="58" spans="1:15" ht="10.199999999999999" customHeight="1">
      <c r="A58" s="29"/>
      <c r="B58" s="29"/>
      <c r="C58" s="29"/>
      <c r="D58" s="29"/>
      <c r="E58" s="30"/>
      <c r="F58" s="31"/>
      <c r="G58" s="29"/>
      <c r="H58" s="29"/>
      <c r="I58" s="30"/>
      <c r="J58" s="30"/>
      <c r="K58" s="29"/>
      <c r="L58" s="29"/>
      <c r="M58" s="29"/>
    </row>
    <row r="59" spans="1:15" ht="21" customHeight="1">
      <c r="A59" s="800" t="s">
        <v>211</v>
      </c>
      <c r="B59" s="803" t="s">
        <v>212</v>
      </c>
      <c r="C59" s="806" t="s">
        <v>222</v>
      </c>
      <c r="D59" s="809" t="s">
        <v>213</v>
      </c>
      <c r="E59" s="767" t="s">
        <v>214</v>
      </c>
      <c r="F59" s="794"/>
      <c r="G59" s="794"/>
      <c r="H59" s="794"/>
      <c r="I59" s="820" t="s">
        <v>215</v>
      </c>
      <c r="J59" s="815"/>
      <c r="K59" s="816"/>
      <c r="L59" s="811">
        <f>L3</f>
        <v>44302</v>
      </c>
      <c r="M59" s="812"/>
    </row>
    <row r="60" spans="1:15" ht="21" customHeight="1">
      <c r="A60" s="801"/>
      <c r="B60" s="804"/>
      <c r="C60" s="807"/>
      <c r="D60" s="810"/>
      <c r="E60" s="819"/>
      <c r="F60" s="795"/>
      <c r="G60" s="795"/>
      <c r="H60" s="795"/>
      <c r="I60" s="821"/>
      <c r="J60" s="817"/>
      <c r="K60" s="818"/>
      <c r="L60" s="813" t="str">
        <f>B8</f>
        <v>ｷｮｳｶｼｮ　ﾀﾛｳ</v>
      </c>
      <c r="M60" s="814"/>
    </row>
    <row r="61" spans="1:15" ht="21" customHeight="1">
      <c r="A61" s="801"/>
      <c r="B61" s="804"/>
      <c r="C61" s="807"/>
      <c r="D61" s="764"/>
      <c r="E61" s="783" t="s">
        <v>216</v>
      </c>
      <c r="F61" s="785"/>
      <c r="G61" s="785"/>
      <c r="H61" s="785"/>
      <c r="I61" s="785"/>
      <c r="J61" s="783" t="s">
        <v>217</v>
      </c>
      <c r="K61" s="787"/>
      <c r="L61" s="789" t="str">
        <f>$B$9&amp;" 様"</f>
        <v>教科書　太朗 様</v>
      </c>
      <c r="M61" s="790"/>
    </row>
    <row r="62" spans="1:15" ht="21" customHeight="1">
      <c r="A62" s="801"/>
      <c r="B62" s="804"/>
      <c r="C62" s="807"/>
      <c r="D62" s="764"/>
      <c r="E62" s="784"/>
      <c r="F62" s="786"/>
      <c r="G62" s="786"/>
      <c r="H62" s="786"/>
      <c r="I62" s="786"/>
      <c r="J62" s="784"/>
      <c r="K62" s="788"/>
      <c r="L62" s="789"/>
      <c r="M62" s="790"/>
    </row>
    <row r="63" spans="1:15" ht="13.5" customHeight="1">
      <c r="A63" s="801"/>
      <c r="B63" s="804"/>
      <c r="C63" s="807"/>
      <c r="D63" s="764"/>
      <c r="E63" s="766" t="s">
        <v>218</v>
      </c>
      <c r="F63" s="768"/>
      <c r="G63" s="770" t="s">
        <v>1</v>
      </c>
      <c r="H63" s="772"/>
      <c r="I63" s="773"/>
      <c r="J63" s="773"/>
      <c r="K63" s="776" t="s">
        <v>223</v>
      </c>
      <c r="L63" s="778" t="str">
        <f>$L$10&amp;"　No.5"</f>
        <v>090-0000-0000　No.5</v>
      </c>
      <c r="M63" s="779"/>
    </row>
    <row r="64" spans="1:15" ht="28.5" customHeight="1">
      <c r="A64" s="802"/>
      <c r="B64" s="805"/>
      <c r="C64" s="808"/>
      <c r="D64" s="765"/>
      <c r="E64" s="767"/>
      <c r="F64" s="769"/>
      <c r="G64" s="771"/>
      <c r="H64" s="774"/>
      <c r="I64" s="775"/>
      <c r="J64" s="775"/>
      <c r="K64" s="777"/>
      <c r="L64" s="780"/>
      <c r="M64" s="781"/>
      <c r="N64" s="41">
        <f>F63*H63</f>
        <v>0</v>
      </c>
      <c r="O64" s="23">
        <f>F63</f>
        <v>0</v>
      </c>
    </row>
    <row r="65" spans="1:15" ht="9.9" customHeight="1">
      <c r="A65" s="842"/>
      <c r="B65" s="842"/>
      <c r="C65" s="842"/>
      <c r="D65" s="842"/>
      <c r="E65" s="842"/>
      <c r="F65" s="842"/>
      <c r="G65" s="842"/>
      <c r="H65" s="842"/>
      <c r="I65" s="842"/>
      <c r="J65" s="842"/>
      <c r="K65" s="842"/>
      <c r="L65" s="842"/>
      <c r="M65" s="842"/>
    </row>
    <row r="66" spans="1:15" ht="10.199999999999999" customHeight="1">
      <c r="A66" s="24"/>
      <c r="B66" s="24"/>
      <c r="C66" s="24"/>
      <c r="D66" s="24"/>
      <c r="E66" s="24"/>
      <c r="F66" s="24"/>
      <c r="G66" s="24"/>
      <c r="H66" s="24"/>
      <c r="I66" s="24"/>
      <c r="J66" s="24"/>
      <c r="K66" s="24"/>
      <c r="L66" s="24"/>
      <c r="M66" s="24"/>
    </row>
    <row r="67" spans="1:15" ht="21" customHeight="1">
      <c r="A67" s="800" t="s">
        <v>211</v>
      </c>
      <c r="B67" s="803" t="s">
        <v>212</v>
      </c>
      <c r="C67" s="806" t="s">
        <v>222</v>
      </c>
      <c r="D67" s="809" t="s">
        <v>213</v>
      </c>
      <c r="E67" s="767" t="s">
        <v>214</v>
      </c>
      <c r="F67" s="794"/>
      <c r="G67" s="794"/>
      <c r="H67" s="794"/>
      <c r="I67" s="820" t="s">
        <v>215</v>
      </c>
      <c r="J67" s="815"/>
      <c r="K67" s="816"/>
      <c r="L67" s="811">
        <f>L3</f>
        <v>44302</v>
      </c>
      <c r="M67" s="812"/>
    </row>
    <row r="68" spans="1:15" ht="21" customHeight="1">
      <c r="A68" s="801"/>
      <c r="B68" s="804"/>
      <c r="C68" s="807"/>
      <c r="D68" s="810"/>
      <c r="E68" s="819"/>
      <c r="F68" s="795"/>
      <c r="G68" s="795"/>
      <c r="H68" s="795"/>
      <c r="I68" s="821"/>
      <c r="J68" s="817"/>
      <c r="K68" s="818"/>
      <c r="L68" s="813" t="str">
        <f>B8</f>
        <v>ｷｮｳｶｼｮ　ﾀﾛｳ</v>
      </c>
      <c r="M68" s="814"/>
    </row>
    <row r="69" spans="1:15" ht="21" customHeight="1">
      <c r="A69" s="801"/>
      <c r="B69" s="804"/>
      <c r="C69" s="807"/>
      <c r="D69" s="764"/>
      <c r="E69" s="783" t="s">
        <v>216</v>
      </c>
      <c r="F69" s="785"/>
      <c r="G69" s="785"/>
      <c r="H69" s="785"/>
      <c r="I69" s="785"/>
      <c r="J69" s="783" t="s">
        <v>217</v>
      </c>
      <c r="K69" s="787"/>
      <c r="L69" s="789" t="str">
        <f>$B$9&amp;" 様"</f>
        <v>教科書　太朗 様</v>
      </c>
      <c r="M69" s="790"/>
    </row>
    <row r="70" spans="1:15" ht="21" customHeight="1">
      <c r="A70" s="801"/>
      <c r="B70" s="804"/>
      <c r="C70" s="807"/>
      <c r="D70" s="764"/>
      <c r="E70" s="784"/>
      <c r="F70" s="786"/>
      <c r="G70" s="786"/>
      <c r="H70" s="786"/>
      <c r="I70" s="786"/>
      <c r="J70" s="784"/>
      <c r="K70" s="788"/>
      <c r="L70" s="789"/>
      <c r="M70" s="790"/>
    </row>
    <row r="71" spans="1:15" ht="13.5" customHeight="1">
      <c r="A71" s="801"/>
      <c r="B71" s="804"/>
      <c r="C71" s="807"/>
      <c r="D71" s="764"/>
      <c r="E71" s="766" t="s">
        <v>218</v>
      </c>
      <c r="F71" s="768"/>
      <c r="G71" s="770" t="s">
        <v>1</v>
      </c>
      <c r="H71" s="772"/>
      <c r="I71" s="773"/>
      <c r="J71" s="773"/>
      <c r="K71" s="776" t="s">
        <v>223</v>
      </c>
      <c r="L71" s="778" t="str">
        <f>$L$10&amp;"　No.6"</f>
        <v>090-0000-0000　No.6</v>
      </c>
      <c r="M71" s="779"/>
    </row>
    <row r="72" spans="1:15" ht="28.5" customHeight="1">
      <c r="A72" s="802"/>
      <c r="B72" s="805"/>
      <c r="C72" s="808"/>
      <c r="D72" s="765"/>
      <c r="E72" s="767"/>
      <c r="F72" s="769"/>
      <c r="G72" s="771"/>
      <c r="H72" s="774"/>
      <c r="I72" s="775"/>
      <c r="J72" s="775"/>
      <c r="K72" s="777"/>
      <c r="L72" s="780"/>
      <c r="M72" s="781"/>
      <c r="N72" s="41">
        <f>F71*H71</f>
        <v>0</v>
      </c>
      <c r="O72" s="23">
        <f>F71</f>
        <v>0</v>
      </c>
    </row>
    <row r="73" spans="1:15" ht="10.199999999999999" customHeight="1">
      <c r="A73" s="26"/>
      <c r="B73" s="26"/>
      <c r="C73" s="26"/>
      <c r="D73" s="26"/>
      <c r="E73" s="27"/>
      <c r="F73" s="28"/>
      <c r="G73" s="26"/>
      <c r="H73" s="26"/>
      <c r="I73" s="27"/>
      <c r="J73" s="27"/>
      <c r="K73" s="26"/>
      <c r="L73" s="26"/>
      <c r="M73" s="26"/>
    </row>
    <row r="74" spans="1:15" ht="10.199999999999999" customHeight="1">
      <c r="A74" s="29"/>
      <c r="B74" s="29"/>
      <c r="C74" s="29"/>
      <c r="D74" s="29"/>
      <c r="E74" s="30"/>
      <c r="F74" s="31"/>
      <c r="G74" s="29"/>
      <c r="H74" s="29"/>
      <c r="I74" s="30"/>
      <c r="J74" s="30"/>
      <c r="K74" s="29"/>
      <c r="L74" s="29"/>
      <c r="M74" s="29"/>
    </row>
    <row r="75" spans="1:15" ht="21" customHeight="1">
      <c r="A75" s="800" t="s">
        <v>211</v>
      </c>
      <c r="B75" s="803" t="s">
        <v>212</v>
      </c>
      <c r="C75" s="806" t="s">
        <v>222</v>
      </c>
      <c r="D75" s="809" t="s">
        <v>213</v>
      </c>
      <c r="E75" s="767" t="s">
        <v>214</v>
      </c>
      <c r="F75" s="794"/>
      <c r="G75" s="794"/>
      <c r="H75" s="794"/>
      <c r="I75" s="820" t="s">
        <v>215</v>
      </c>
      <c r="J75" s="815"/>
      <c r="K75" s="816"/>
      <c r="L75" s="811">
        <f>L3</f>
        <v>44302</v>
      </c>
      <c r="M75" s="812"/>
    </row>
    <row r="76" spans="1:15" ht="21" customHeight="1">
      <c r="A76" s="801"/>
      <c r="B76" s="804"/>
      <c r="C76" s="807"/>
      <c r="D76" s="810"/>
      <c r="E76" s="819"/>
      <c r="F76" s="795"/>
      <c r="G76" s="795"/>
      <c r="H76" s="795"/>
      <c r="I76" s="821"/>
      <c r="J76" s="817"/>
      <c r="K76" s="818"/>
      <c r="L76" s="813" t="str">
        <f>B8</f>
        <v>ｷｮｳｶｼｮ　ﾀﾛｳ</v>
      </c>
      <c r="M76" s="814"/>
    </row>
    <row r="77" spans="1:15" ht="21" customHeight="1">
      <c r="A77" s="801"/>
      <c r="B77" s="804"/>
      <c r="C77" s="807"/>
      <c r="D77" s="764"/>
      <c r="E77" s="783" t="s">
        <v>216</v>
      </c>
      <c r="F77" s="785"/>
      <c r="G77" s="785"/>
      <c r="H77" s="785"/>
      <c r="I77" s="785"/>
      <c r="J77" s="783" t="s">
        <v>217</v>
      </c>
      <c r="K77" s="787"/>
      <c r="L77" s="789" t="str">
        <f>$B$9&amp;" 様"</f>
        <v>教科書　太朗 様</v>
      </c>
      <c r="M77" s="790"/>
    </row>
    <row r="78" spans="1:15" ht="21" customHeight="1">
      <c r="A78" s="801"/>
      <c r="B78" s="804"/>
      <c r="C78" s="807"/>
      <c r="D78" s="764"/>
      <c r="E78" s="784"/>
      <c r="F78" s="786"/>
      <c r="G78" s="786"/>
      <c r="H78" s="786"/>
      <c r="I78" s="786"/>
      <c r="J78" s="784"/>
      <c r="K78" s="788"/>
      <c r="L78" s="789"/>
      <c r="M78" s="790"/>
    </row>
    <row r="79" spans="1:15" ht="13.5" customHeight="1">
      <c r="A79" s="801"/>
      <c r="B79" s="804"/>
      <c r="C79" s="807"/>
      <c r="D79" s="764"/>
      <c r="E79" s="766" t="s">
        <v>218</v>
      </c>
      <c r="F79" s="768"/>
      <c r="G79" s="770" t="s">
        <v>1</v>
      </c>
      <c r="H79" s="772"/>
      <c r="I79" s="773"/>
      <c r="J79" s="773"/>
      <c r="K79" s="776" t="s">
        <v>223</v>
      </c>
      <c r="L79" s="778" t="str">
        <f>$L$10&amp;"　No.7"</f>
        <v>090-0000-0000　No.7</v>
      </c>
      <c r="M79" s="779"/>
      <c r="N79" s="41">
        <f>F78*H78</f>
        <v>0</v>
      </c>
    </row>
    <row r="80" spans="1:15" ht="28.5" customHeight="1">
      <c r="A80" s="802"/>
      <c r="B80" s="805"/>
      <c r="C80" s="808"/>
      <c r="D80" s="765"/>
      <c r="E80" s="767"/>
      <c r="F80" s="769"/>
      <c r="G80" s="771"/>
      <c r="H80" s="774"/>
      <c r="I80" s="775"/>
      <c r="J80" s="775"/>
      <c r="K80" s="777"/>
      <c r="L80" s="780"/>
      <c r="M80" s="781"/>
      <c r="N80" s="41">
        <f>F79*H79</f>
        <v>0</v>
      </c>
      <c r="O80" s="23">
        <f>F79</f>
        <v>0</v>
      </c>
    </row>
    <row r="81" spans="1:15" ht="10.199999999999999" customHeight="1">
      <c r="A81" s="26"/>
      <c r="B81" s="26"/>
      <c r="C81" s="26"/>
      <c r="D81" s="26"/>
      <c r="E81" s="27"/>
      <c r="F81" s="28"/>
      <c r="G81" s="26"/>
      <c r="H81" s="26"/>
      <c r="I81" s="27"/>
      <c r="J81" s="27"/>
      <c r="K81" s="26"/>
      <c r="L81" s="26"/>
      <c r="M81" s="26"/>
    </row>
    <row r="82" spans="1:15" ht="10.199999999999999" customHeight="1">
      <c r="A82" s="29"/>
      <c r="B82" s="29"/>
      <c r="C82" s="29"/>
      <c r="D82" s="29"/>
      <c r="E82" s="30"/>
      <c r="F82" s="31"/>
      <c r="G82" s="29"/>
      <c r="H82" s="29"/>
      <c r="I82" s="30"/>
      <c r="J82" s="30"/>
      <c r="K82" s="29"/>
      <c r="L82" s="29"/>
      <c r="M82" s="29"/>
    </row>
    <row r="83" spans="1:15" ht="21" customHeight="1">
      <c r="A83" s="800" t="s">
        <v>211</v>
      </c>
      <c r="B83" s="803" t="s">
        <v>212</v>
      </c>
      <c r="C83" s="806" t="s">
        <v>222</v>
      </c>
      <c r="D83" s="809" t="s">
        <v>213</v>
      </c>
      <c r="E83" s="767" t="s">
        <v>214</v>
      </c>
      <c r="F83" s="794"/>
      <c r="G83" s="794"/>
      <c r="H83" s="794"/>
      <c r="I83" s="820" t="s">
        <v>215</v>
      </c>
      <c r="J83" s="815"/>
      <c r="K83" s="816"/>
      <c r="L83" s="811">
        <f>L3</f>
        <v>44302</v>
      </c>
      <c r="M83" s="812"/>
    </row>
    <row r="84" spans="1:15" ht="21" customHeight="1">
      <c r="A84" s="801"/>
      <c r="B84" s="804"/>
      <c r="C84" s="807"/>
      <c r="D84" s="810"/>
      <c r="E84" s="819"/>
      <c r="F84" s="795"/>
      <c r="G84" s="795"/>
      <c r="H84" s="795"/>
      <c r="I84" s="821"/>
      <c r="J84" s="817"/>
      <c r="K84" s="818"/>
      <c r="L84" s="813" t="str">
        <f>B8</f>
        <v>ｷｮｳｶｼｮ　ﾀﾛｳ</v>
      </c>
      <c r="M84" s="814"/>
    </row>
    <row r="85" spans="1:15" ht="21" customHeight="1">
      <c r="A85" s="801"/>
      <c r="B85" s="804"/>
      <c r="C85" s="807"/>
      <c r="D85" s="764"/>
      <c r="E85" s="783" t="s">
        <v>216</v>
      </c>
      <c r="F85" s="785"/>
      <c r="G85" s="785"/>
      <c r="H85" s="785"/>
      <c r="I85" s="785"/>
      <c r="J85" s="783" t="s">
        <v>217</v>
      </c>
      <c r="K85" s="787"/>
      <c r="L85" s="789" t="str">
        <f>$B$9&amp;" 様"</f>
        <v>教科書　太朗 様</v>
      </c>
      <c r="M85" s="790"/>
    </row>
    <row r="86" spans="1:15" ht="21" customHeight="1">
      <c r="A86" s="801"/>
      <c r="B86" s="804"/>
      <c r="C86" s="807"/>
      <c r="D86" s="764"/>
      <c r="E86" s="784"/>
      <c r="F86" s="786"/>
      <c r="G86" s="786"/>
      <c r="H86" s="786"/>
      <c r="I86" s="786"/>
      <c r="J86" s="784"/>
      <c r="K86" s="788"/>
      <c r="L86" s="789"/>
      <c r="M86" s="790"/>
    </row>
    <row r="87" spans="1:15" ht="13.5" customHeight="1">
      <c r="A87" s="801"/>
      <c r="B87" s="804"/>
      <c r="C87" s="807"/>
      <c r="D87" s="764"/>
      <c r="E87" s="766" t="s">
        <v>218</v>
      </c>
      <c r="F87" s="768"/>
      <c r="G87" s="770" t="s">
        <v>1</v>
      </c>
      <c r="H87" s="772"/>
      <c r="I87" s="773"/>
      <c r="J87" s="773"/>
      <c r="K87" s="776" t="s">
        <v>223</v>
      </c>
      <c r="L87" s="778" t="str">
        <f>$L$10&amp;"　No.8"</f>
        <v>090-0000-0000　No.8</v>
      </c>
      <c r="M87" s="779"/>
    </row>
    <row r="88" spans="1:15" ht="28.5" customHeight="1">
      <c r="A88" s="802"/>
      <c r="B88" s="805"/>
      <c r="C88" s="808"/>
      <c r="D88" s="765"/>
      <c r="E88" s="767"/>
      <c r="F88" s="769"/>
      <c r="G88" s="771"/>
      <c r="H88" s="774"/>
      <c r="I88" s="775"/>
      <c r="J88" s="775"/>
      <c r="K88" s="777"/>
      <c r="L88" s="780"/>
      <c r="M88" s="781"/>
      <c r="N88" s="41">
        <f>F87*H87</f>
        <v>0</v>
      </c>
      <c r="O88" s="23">
        <f>F87</f>
        <v>0</v>
      </c>
    </row>
    <row r="89" spans="1:15" ht="10.199999999999999" customHeight="1">
      <c r="A89" s="26"/>
      <c r="B89" s="26"/>
      <c r="C89" s="26"/>
      <c r="D89" s="26"/>
      <c r="E89" s="27"/>
      <c r="F89" s="28"/>
      <c r="G89" s="26"/>
      <c r="H89" s="26"/>
      <c r="I89" s="27"/>
      <c r="J89" s="27"/>
      <c r="K89" s="26"/>
      <c r="L89" s="26"/>
      <c r="M89" s="26"/>
    </row>
    <row r="90" spans="1:15" ht="10.199999999999999" customHeight="1">
      <c r="A90" s="29"/>
      <c r="B90" s="29"/>
      <c r="C90" s="29"/>
      <c r="D90" s="29"/>
      <c r="E90" s="30"/>
      <c r="F90" s="31"/>
      <c r="G90" s="29"/>
      <c r="H90" s="29"/>
      <c r="I90" s="30"/>
      <c r="J90" s="30"/>
      <c r="K90" s="29"/>
      <c r="L90" s="29"/>
      <c r="M90" s="29"/>
    </row>
    <row r="91" spans="1:15" ht="21" customHeight="1">
      <c r="A91" s="800" t="s">
        <v>211</v>
      </c>
      <c r="B91" s="803" t="s">
        <v>212</v>
      </c>
      <c r="C91" s="806" t="s">
        <v>222</v>
      </c>
      <c r="D91" s="809" t="s">
        <v>213</v>
      </c>
      <c r="E91" s="767" t="s">
        <v>214</v>
      </c>
      <c r="F91" s="794"/>
      <c r="G91" s="794"/>
      <c r="H91" s="794"/>
      <c r="I91" s="820" t="s">
        <v>215</v>
      </c>
      <c r="J91" s="815"/>
      <c r="K91" s="816"/>
      <c r="L91" s="811">
        <f>L3</f>
        <v>44302</v>
      </c>
      <c r="M91" s="812"/>
    </row>
    <row r="92" spans="1:15" ht="21" customHeight="1">
      <c r="A92" s="801"/>
      <c r="B92" s="804"/>
      <c r="C92" s="807"/>
      <c r="D92" s="810"/>
      <c r="E92" s="819"/>
      <c r="F92" s="795"/>
      <c r="G92" s="795"/>
      <c r="H92" s="795"/>
      <c r="I92" s="821"/>
      <c r="J92" s="817"/>
      <c r="K92" s="818"/>
      <c r="L92" s="813" t="str">
        <f>B8</f>
        <v>ｷｮｳｶｼｮ　ﾀﾛｳ</v>
      </c>
      <c r="M92" s="814"/>
    </row>
    <row r="93" spans="1:15" ht="21" customHeight="1">
      <c r="A93" s="801"/>
      <c r="B93" s="804"/>
      <c r="C93" s="807"/>
      <c r="D93" s="764"/>
      <c r="E93" s="783" t="s">
        <v>216</v>
      </c>
      <c r="F93" s="785"/>
      <c r="G93" s="785"/>
      <c r="H93" s="785"/>
      <c r="I93" s="785"/>
      <c r="J93" s="783" t="s">
        <v>217</v>
      </c>
      <c r="K93" s="787"/>
      <c r="L93" s="789" t="str">
        <f>$B$9&amp;" 様"</f>
        <v>教科書　太朗 様</v>
      </c>
      <c r="M93" s="790"/>
    </row>
    <row r="94" spans="1:15" ht="21" customHeight="1">
      <c r="A94" s="801"/>
      <c r="B94" s="804"/>
      <c r="C94" s="807"/>
      <c r="D94" s="764"/>
      <c r="E94" s="784"/>
      <c r="F94" s="786"/>
      <c r="G94" s="786"/>
      <c r="H94" s="786"/>
      <c r="I94" s="786"/>
      <c r="J94" s="784"/>
      <c r="K94" s="788"/>
      <c r="L94" s="789"/>
      <c r="M94" s="790"/>
    </row>
    <row r="95" spans="1:15" ht="13.5" customHeight="1">
      <c r="A95" s="801"/>
      <c r="B95" s="804"/>
      <c r="C95" s="807"/>
      <c r="D95" s="764"/>
      <c r="E95" s="766" t="s">
        <v>218</v>
      </c>
      <c r="F95" s="768"/>
      <c r="G95" s="770" t="s">
        <v>1</v>
      </c>
      <c r="H95" s="772"/>
      <c r="I95" s="773"/>
      <c r="J95" s="773"/>
      <c r="K95" s="776" t="s">
        <v>223</v>
      </c>
      <c r="L95" s="778" t="str">
        <f>$L$10&amp;"　No.9"</f>
        <v>090-0000-0000　No.9</v>
      </c>
      <c r="M95" s="779"/>
    </row>
    <row r="96" spans="1:15" ht="28.5" customHeight="1">
      <c r="A96" s="802"/>
      <c r="B96" s="805"/>
      <c r="C96" s="808"/>
      <c r="D96" s="765"/>
      <c r="E96" s="767"/>
      <c r="F96" s="769"/>
      <c r="G96" s="771"/>
      <c r="H96" s="774"/>
      <c r="I96" s="775"/>
      <c r="J96" s="775"/>
      <c r="K96" s="777"/>
      <c r="L96" s="780"/>
      <c r="M96" s="781"/>
      <c r="N96" s="41">
        <f>F95*H95</f>
        <v>0</v>
      </c>
      <c r="O96" s="23">
        <f>F95</f>
        <v>0</v>
      </c>
    </row>
    <row r="97" spans="1:15" ht="10.199999999999999" customHeight="1">
      <c r="A97" s="26"/>
      <c r="B97" s="26"/>
      <c r="C97" s="26"/>
      <c r="D97" s="26"/>
      <c r="E97" s="27"/>
      <c r="F97" s="28"/>
      <c r="G97" s="26"/>
      <c r="H97" s="26"/>
      <c r="I97" s="27"/>
      <c r="J97" s="27"/>
      <c r="K97" s="26"/>
      <c r="L97" s="26"/>
      <c r="M97" s="26"/>
    </row>
    <row r="98" spans="1:15" ht="10.199999999999999" customHeight="1">
      <c r="A98" s="29"/>
      <c r="B98" s="29"/>
      <c r="C98" s="29"/>
      <c r="D98" s="29"/>
      <c r="E98" s="30"/>
      <c r="F98" s="31"/>
      <c r="G98" s="29"/>
      <c r="H98" s="29"/>
      <c r="I98" s="30"/>
      <c r="J98" s="30"/>
      <c r="K98" s="29"/>
      <c r="L98" s="29"/>
      <c r="M98" s="29"/>
    </row>
    <row r="99" spans="1:15" ht="21" customHeight="1">
      <c r="A99" s="800" t="s">
        <v>211</v>
      </c>
      <c r="B99" s="803" t="s">
        <v>212</v>
      </c>
      <c r="C99" s="806" t="s">
        <v>222</v>
      </c>
      <c r="D99" s="809" t="s">
        <v>213</v>
      </c>
      <c r="E99" s="767" t="s">
        <v>214</v>
      </c>
      <c r="F99" s="794"/>
      <c r="G99" s="794"/>
      <c r="H99" s="794"/>
      <c r="I99" s="820" t="s">
        <v>215</v>
      </c>
      <c r="J99" s="815"/>
      <c r="K99" s="816"/>
      <c r="L99" s="811">
        <f>L3</f>
        <v>44302</v>
      </c>
      <c r="M99" s="812"/>
    </row>
    <row r="100" spans="1:15" ht="21" customHeight="1">
      <c r="A100" s="801"/>
      <c r="B100" s="804"/>
      <c r="C100" s="807"/>
      <c r="D100" s="810"/>
      <c r="E100" s="819"/>
      <c r="F100" s="795"/>
      <c r="G100" s="795"/>
      <c r="H100" s="795"/>
      <c r="I100" s="821"/>
      <c r="J100" s="817"/>
      <c r="K100" s="818"/>
      <c r="L100" s="813" t="str">
        <f>B8</f>
        <v>ｷｮｳｶｼｮ　ﾀﾛｳ</v>
      </c>
      <c r="M100" s="814"/>
    </row>
    <row r="101" spans="1:15" ht="21" customHeight="1">
      <c r="A101" s="801"/>
      <c r="B101" s="804"/>
      <c r="C101" s="807"/>
      <c r="D101" s="764"/>
      <c r="E101" s="783" t="s">
        <v>216</v>
      </c>
      <c r="F101" s="785"/>
      <c r="G101" s="785"/>
      <c r="H101" s="785"/>
      <c r="I101" s="785"/>
      <c r="J101" s="783" t="s">
        <v>217</v>
      </c>
      <c r="K101" s="787"/>
      <c r="L101" s="789" t="str">
        <f>$B$9&amp;" 様"</f>
        <v>教科書　太朗 様</v>
      </c>
      <c r="M101" s="790"/>
    </row>
    <row r="102" spans="1:15" ht="21" customHeight="1">
      <c r="A102" s="801"/>
      <c r="B102" s="804"/>
      <c r="C102" s="807"/>
      <c r="D102" s="764"/>
      <c r="E102" s="784"/>
      <c r="F102" s="786"/>
      <c r="G102" s="786"/>
      <c r="H102" s="786"/>
      <c r="I102" s="786"/>
      <c r="J102" s="784"/>
      <c r="K102" s="788"/>
      <c r="L102" s="789"/>
      <c r="M102" s="790"/>
    </row>
    <row r="103" spans="1:15" ht="13.5" customHeight="1">
      <c r="A103" s="801"/>
      <c r="B103" s="804"/>
      <c r="C103" s="807"/>
      <c r="D103" s="764"/>
      <c r="E103" s="766" t="s">
        <v>218</v>
      </c>
      <c r="F103" s="768"/>
      <c r="G103" s="770" t="s">
        <v>1</v>
      </c>
      <c r="H103" s="772"/>
      <c r="I103" s="773"/>
      <c r="J103" s="773"/>
      <c r="K103" s="776" t="s">
        <v>223</v>
      </c>
      <c r="L103" s="778" t="str">
        <f>$L$10&amp;"　No.10"</f>
        <v>090-0000-0000　No.10</v>
      </c>
      <c r="M103" s="779"/>
    </row>
    <row r="104" spans="1:15" ht="28.5" customHeight="1">
      <c r="A104" s="802"/>
      <c r="B104" s="805"/>
      <c r="C104" s="808"/>
      <c r="D104" s="765"/>
      <c r="E104" s="767"/>
      <c r="F104" s="769"/>
      <c r="G104" s="771"/>
      <c r="H104" s="774"/>
      <c r="I104" s="775"/>
      <c r="J104" s="775"/>
      <c r="K104" s="777"/>
      <c r="L104" s="780"/>
      <c r="M104" s="781"/>
      <c r="N104" s="41">
        <f>F103*H103</f>
        <v>0</v>
      </c>
      <c r="O104" s="23">
        <f>F103</f>
        <v>0</v>
      </c>
    </row>
    <row r="105" spans="1:15" ht="9.9" customHeight="1">
      <c r="A105" s="822"/>
      <c r="B105" s="822"/>
      <c r="C105" s="822"/>
      <c r="D105" s="822"/>
      <c r="E105" s="822"/>
      <c r="F105" s="822"/>
      <c r="G105" s="822"/>
      <c r="H105" s="822"/>
      <c r="I105" s="822"/>
      <c r="J105" s="822"/>
      <c r="K105" s="822"/>
      <c r="L105" s="822"/>
      <c r="M105" s="822"/>
    </row>
    <row r="106" spans="1:15" ht="10.199999999999999" customHeight="1">
      <c r="A106" s="24"/>
      <c r="B106" s="24"/>
      <c r="C106" s="24"/>
      <c r="D106" s="25"/>
      <c r="E106" s="25"/>
      <c r="F106" s="25"/>
      <c r="G106" s="25"/>
      <c r="H106" s="25"/>
      <c r="I106" s="25"/>
      <c r="J106" s="25"/>
      <c r="K106" s="25"/>
      <c r="L106" s="24"/>
      <c r="M106" s="24"/>
    </row>
    <row r="107" spans="1:15" ht="21" customHeight="1">
      <c r="A107" s="800" t="s">
        <v>211</v>
      </c>
      <c r="B107" s="803" t="s">
        <v>212</v>
      </c>
      <c r="C107" s="806" t="s">
        <v>222</v>
      </c>
      <c r="D107" s="809" t="s">
        <v>213</v>
      </c>
      <c r="E107" s="767" t="s">
        <v>214</v>
      </c>
      <c r="F107" s="794"/>
      <c r="G107" s="794"/>
      <c r="H107" s="794"/>
      <c r="I107" s="820" t="s">
        <v>215</v>
      </c>
      <c r="J107" s="815"/>
      <c r="K107" s="816"/>
      <c r="L107" s="811">
        <f>L3</f>
        <v>44302</v>
      </c>
      <c r="M107" s="812"/>
    </row>
    <row r="108" spans="1:15" ht="21" customHeight="1">
      <c r="A108" s="801"/>
      <c r="B108" s="804"/>
      <c r="C108" s="807"/>
      <c r="D108" s="810"/>
      <c r="E108" s="819"/>
      <c r="F108" s="795"/>
      <c r="G108" s="795"/>
      <c r="H108" s="795"/>
      <c r="I108" s="821"/>
      <c r="J108" s="817"/>
      <c r="K108" s="818"/>
      <c r="L108" s="813" t="str">
        <f>B8</f>
        <v>ｷｮｳｶｼｮ　ﾀﾛｳ</v>
      </c>
      <c r="M108" s="814"/>
    </row>
    <row r="109" spans="1:15" ht="21" customHeight="1">
      <c r="A109" s="801"/>
      <c r="B109" s="804"/>
      <c r="C109" s="807"/>
      <c r="D109" s="764"/>
      <c r="E109" s="783" t="s">
        <v>216</v>
      </c>
      <c r="F109" s="785"/>
      <c r="G109" s="785"/>
      <c r="H109" s="785"/>
      <c r="I109" s="785"/>
      <c r="J109" s="783" t="s">
        <v>217</v>
      </c>
      <c r="K109" s="787"/>
      <c r="L109" s="789" t="str">
        <f>$B$9&amp;" 様"</f>
        <v>教科書　太朗 様</v>
      </c>
      <c r="M109" s="790"/>
    </row>
    <row r="110" spans="1:15" ht="21" customHeight="1">
      <c r="A110" s="801"/>
      <c r="B110" s="804"/>
      <c r="C110" s="807"/>
      <c r="D110" s="764"/>
      <c r="E110" s="784"/>
      <c r="F110" s="786"/>
      <c r="G110" s="786"/>
      <c r="H110" s="786"/>
      <c r="I110" s="786"/>
      <c r="J110" s="784"/>
      <c r="K110" s="788"/>
      <c r="L110" s="789"/>
      <c r="M110" s="790"/>
    </row>
    <row r="111" spans="1:15" ht="13.5" customHeight="1">
      <c r="A111" s="801"/>
      <c r="B111" s="804"/>
      <c r="C111" s="807"/>
      <c r="D111" s="764"/>
      <c r="E111" s="766" t="s">
        <v>218</v>
      </c>
      <c r="F111" s="768"/>
      <c r="G111" s="770" t="s">
        <v>1</v>
      </c>
      <c r="H111" s="772"/>
      <c r="I111" s="773"/>
      <c r="J111" s="773"/>
      <c r="K111" s="776" t="s">
        <v>223</v>
      </c>
      <c r="L111" s="778" t="str">
        <f>$L$10&amp;"　No.11"</f>
        <v>090-0000-0000　No.11</v>
      </c>
      <c r="M111" s="779"/>
    </row>
    <row r="112" spans="1:15" ht="28.5" customHeight="1">
      <c r="A112" s="802"/>
      <c r="B112" s="805"/>
      <c r="C112" s="808"/>
      <c r="D112" s="765"/>
      <c r="E112" s="767"/>
      <c r="F112" s="769"/>
      <c r="G112" s="771"/>
      <c r="H112" s="774"/>
      <c r="I112" s="775"/>
      <c r="J112" s="775"/>
      <c r="K112" s="777"/>
      <c r="L112" s="780"/>
      <c r="M112" s="781"/>
      <c r="N112" s="41">
        <f>F111*H111</f>
        <v>0</v>
      </c>
      <c r="O112" s="23">
        <f>F111</f>
        <v>0</v>
      </c>
    </row>
    <row r="113" spans="1:15" ht="10.199999999999999" customHeight="1">
      <c r="A113" s="26"/>
      <c r="B113" s="26"/>
      <c r="C113" s="26"/>
      <c r="D113" s="26"/>
      <c r="E113" s="27"/>
      <c r="F113" s="28"/>
      <c r="G113" s="26"/>
      <c r="H113" s="26"/>
      <c r="I113" s="27"/>
      <c r="J113" s="27"/>
      <c r="K113" s="26"/>
      <c r="L113" s="26"/>
      <c r="M113" s="26"/>
    </row>
    <row r="114" spans="1:15" ht="10.199999999999999" customHeight="1">
      <c r="A114" s="29"/>
      <c r="B114" s="29"/>
      <c r="C114" s="29"/>
      <c r="D114" s="29"/>
      <c r="E114" s="30"/>
      <c r="F114" s="31"/>
      <c r="G114" s="29"/>
      <c r="H114" s="29"/>
      <c r="I114" s="30"/>
      <c r="J114" s="30"/>
      <c r="K114" s="29"/>
      <c r="L114" s="29"/>
      <c r="M114" s="29"/>
    </row>
    <row r="115" spans="1:15" ht="21" customHeight="1">
      <c r="A115" s="800" t="s">
        <v>211</v>
      </c>
      <c r="B115" s="803" t="s">
        <v>212</v>
      </c>
      <c r="C115" s="806" t="s">
        <v>222</v>
      </c>
      <c r="D115" s="809" t="s">
        <v>213</v>
      </c>
      <c r="E115" s="767" t="s">
        <v>214</v>
      </c>
      <c r="F115" s="794"/>
      <c r="G115" s="794"/>
      <c r="H115" s="794"/>
      <c r="I115" s="820" t="s">
        <v>215</v>
      </c>
      <c r="J115" s="815"/>
      <c r="K115" s="816"/>
      <c r="L115" s="811">
        <f>L3</f>
        <v>44302</v>
      </c>
      <c r="M115" s="812"/>
    </row>
    <row r="116" spans="1:15" ht="21" customHeight="1">
      <c r="A116" s="801"/>
      <c r="B116" s="804"/>
      <c r="C116" s="807"/>
      <c r="D116" s="810"/>
      <c r="E116" s="819"/>
      <c r="F116" s="795"/>
      <c r="G116" s="795"/>
      <c r="H116" s="795"/>
      <c r="I116" s="821"/>
      <c r="J116" s="817"/>
      <c r="K116" s="818"/>
      <c r="L116" s="813" t="str">
        <f>B8</f>
        <v>ｷｮｳｶｼｮ　ﾀﾛｳ</v>
      </c>
      <c r="M116" s="814"/>
    </row>
    <row r="117" spans="1:15" ht="21" customHeight="1">
      <c r="A117" s="801"/>
      <c r="B117" s="804"/>
      <c r="C117" s="807"/>
      <c r="D117" s="764"/>
      <c r="E117" s="783" t="s">
        <v>216</v>
      </c>
      <c r="F117" s="785"/>
      <c r="G117" s="785"/>
      <c r="H117" s="785"/>
      <c r="I117" s="785"/>
      <c r="J117" s="783" t="s">
        <v>217</v>
      </c>
      <c r="K117" s="787"/>
      <c r="L117" s="789" t="str">
        <f>$B$9&amp;" 様"</f>
        <v>教科書　太朗 様</v>
      </c>
      <c r="M117" s="790"/>
    </row>
    <row r="118" spans="1:15" ht="21" customHeight="1">
      <c r="A118" s="801"/>
      <c r="B118" s="804"/>
      <c r="C118" s="807"/>
      <c r="D118" s="764"/>
      <c r="E118" s="784"/>
      <c r="F118" s="786"/>
      <c r="G118" s="786"/>
      <c r="H118" s="786"/>
      <c r="I118" s="786"/>
      <c r="J118" s="784"/>
      <c r="K118" s="788"/>
      <c r="L118" s="789"/>
      <c r="M118" s="790"/>
    </row>
    <row r="119" spans="1:15" ht="13.5" customHeight="1">
      <c r="A119" s="801"/>
      <c r="B119" s="804"/>
      <c r="C119" s="807"/>
      <c r="D119" s="764"/>
      <c r="E119" s="766" t="s">
        <v>218</v>
      </c>
      <c r="F119" s="768"/>
      <c r="G119" s="770" t="s">
        <v>1</v>
      </c>
      <c r="H119" s="772"/>
      <c r="I119" s="773"/>
      <c r="J119" s="773"/>
      <c r="K119" s="776" t="s">
        <v>223</v>
      </c>
      <c r="L119" s="778" t="str">
        <f>$L$10&amp;"　No.12"</f>
        <v>090-0000-0000　No.12</v>
      </c>
      <c r="M119" s="779"/>
    </row>
    <row r="120" spans="1:15" ht="28.5" customHeight="1">
      <c r="A120" s="802"/>
      <c r="B120" s="805"/>
      <c r="C120" s="808"/>
      <c r="D120" s="765"/>
      <c r="E120" s="767"/>
      <c r="F120" s="769"/>
      <c r="G120" s="771"/>
      <c r="H120" s="774"/>
      <c r="I120" s="775"/>
      <c r="J120" s="775"/>
      <c r="K120" s="777"/>
      <c r="L120" s="780"/>
      <c r="M120" s="781"/>
      <c r="N120" s="41">
        <f>F119*H119</f>
        <v>0</v>
      </c>
      <c r="O120" s="23">
        <f>F119</f>
        <v>0</v>
      </c>
    </row>
    <row r="121" spans="1:15" ht="10.199999999999999" customHeight="1">
      <c r="A121" s="26"/>
      <c r="B121" s="26"/>
      <c r="C121" s="26"/>
      <c r="D121" s="26"/>
      <c r="E121" s="27"/>
      <c r="F121" s="28"/>
      <c r="G121" s="26"/>
      <c r="H121" s="26"/>
      <c r="I121" s="27"/>
      <c r="J121" s="27"/>
      <c r="K121" s="26"/>
      <c r="L121" s="26"/>
      <c r="M121" s="26"/>
    </row>
    <row r="122" spans="1:15" ht="10.199999999999999" customHeight="1">
      <c r="A122" s="29"/>
      <c r="B122" s="29"/>
      <c r="C122" s="29"/>
      <c r="D122" s="29"/>
      <c r="E122" s="30"/>
      <c r="F122" s="31"/>
      <c r="G122" s="29"/>
      <c r="H122" s="29"/>
      <c r="I122" s="30"/>
      <c r="J122" s="30"/>
      <c r="K122" s="29"/>
      <c r="L122" s="29"/>
      <c r="M122" s="29"/>
    </row>
    <row r="123" spans="1:15" ht="21" customHeight="1">
      <c r="A123" s="800" t="s">
        <v>211</v>
      </c>
      <c r="B123" s="803" t="s">
        <v>212</v>
      </c>
      <c r="C123" s="806" t="s">
        <v>222</v>
      </c>
      <c r="D123" s="809" t="s">
        <v>213</v>
      </c>
      <c r="E123" s="767" t="s">
        <v>214</v>
      </c>
      <c r="F123" s="794"/>
      <c r="G123" s="794"/>
      <c r="H123" s="794"/>
      <c r="I123" s="820" t="s">
        <v>215</v>
      </c>
      <c r="J123" s="815"/>
      <c r="K123" s="816"/>
      <c r="L123" s="811">
        <f>L3</f>
        <v>44302</v>
      </c>
      <c r="M123" s="812"/>
    </row>
    <row r="124" spans="1:15" ht="21" customHeight="1">
      <c r="A124" s="801"/>
      <c r="B124" s="804"/>
      <c r="C124" s="807"/>
      <c r="D124" s="810"/>
      <c r="E124" s="819"/>
      <c r="F124" s="795"/>
      <c r="G124" s="795"/>
      <c r="H124" s="795"/>
      <c r="I124" s="821"/>
      <c r="J124" s="817"/>
      <c r="K124" s="818"/>
      <c r="L124" s="813" t="str">
        <f>B8</f>
        <v>ｷｮｳｶｼｮ　ﾀﾛｳ</v>
      </c>
      <c r="M124" s="814"/>
    </row>
    <row r="125" spans="1:15" ht="21" customHeight="1">
      <c r="A125" s="801"/>
      <c r="B125" s="804"/>
      <c r="C125" s="807"/>
      <c r="D125" s="764"/>
      <c r="E125" s="783" t="s">
        <v>216</v>
      </c>
      <c r="F125" s="785"/>
      <c r="G125" s="785"/>
      <c r="H125" s="785"/>
      <c r="I125" s="785"/>
      <c r="J125" s="783" t="s">
        <v>217</v>
      </c>
      <c r="K125" s="787"/>
      <c r="L125" s="789" t="str">
        <f>$B$9&amp;" 様"</f>
        <v>教科書　太朗 様</v>
      </c>
      <c r="M125" s="790"/>
    </row>
    <row r="126" spans="1:15" ht="21" customHeight="1">
      <c r="A126" s="801"/>
      <c r="B126" s="804"/>
      <c r="C126" s="807"/>
      <c r="D126" s="764"/>
      <c r="E126" s="784"/>
      <c r="F126" s="786"/>
      <c r="G126" s="786"/>
      <c r="H126" s="786"/>
      <c r="I126" s="786"/>
      <c r="J126" s="784"/>
      <c r="K126" s="788"/>
      <c r="L126" s="789"/>
      <c r="M126" s="790"/>
    </row>
    <row r="127" spans="1:15" ht="13.5" customHeight="1">
      <c r="A127" s="801"/>
      <c r="B127" s="804"/>
      <c r="C127" s="807"/>
      <c r="D127" s="764"/>
      <c r="E127" s="766" t="s">
        <v>218</v>
      </c>
      <c r="F127" s="768"/>
      <c r="G127" s="770" t="s">
        <v>1</v>
      </c>
      <c r="H127" s="772"/>
      <c r="I127" s="773"/>
      <c r="J127" s="773"/>
      <c r="K127" s="776" t="s">
        <v>223</v>
      </c>
      <c r="L127" s="778" t="str">
        <f>$L$10&amp;"　No.13"</f>
        <v>090-0000-0000　No.13</v>
      </c>
      <c r="M127" s="779"/>
    </row>
    <row r="128" spans="1:15" ht="28.5" customHeight="1">
      <c r="A128" s="802"/>
      <c r="B128" s="805"/>
      <c r="C128" s="808"/>
      <c r="D128" s="765"/>
      <c r="E128" s="767"/>
      <c r="F128" s="769"/>
      <c r="G128" s="771"/>
      <c r="H128" s="774"/>
      <c r="I128" s="775"/>
      <c r="J128" s="775"/>
      <c r="K128" s="777"/>
      <c r="L128" s="780"/>
      <c r="M128" s="781"/>
      <c r="N128" s="41">
        <f>F127*H127</f>
        <v>0</v>
      </c>
      <c r="O128" s="23">
        <f>F127</f>
        <v>0</v>
      </c>
    </row>
    <row r="129" spans="1:15" ht="10.199999999999999" customHeight="1">
      <c r="A129" s="26"/>
      <c r="B129" s="26"/>
      <c r="C129" s="26"/>
      <c r="D129" s="26"/>
      <c r="E129" s="27"/>
      <c r="F129" s="28"/>
      <c r="G129" s="26"/>
      <c r="H129" s="26"/>
      <c r="I129" s="27"/>
      <c r="J129" s="27"/>
      <c r="K129" s="26"/>
      <c r="L129" s="26"/>
      <c r="M129" s="26"/>
    </row>
    <row r="130" spans="1:15" ht="10.199999999999999" customHeight="1">
      <c r="A130" s="29"/>
      <c r="B130" s="29"/>
      <c r="C130" s="29"/>
      <c r="D130" s="29"/>
      <c r="E130" s="30"/>
      <c r="F130" s="31"/>
      <c r="G130" s="29"/>
      <c r="H130" s="29"/>
      <c r="I130" s="30"/>
      <c r="J130" s="30"/>
      <c r="K130" s="29"/>
      <c r="L130" s="29"/>
      <c r="M130" s="29"/>
    </row>
    <row r="131" spans="1:15" ht="21" customHeight="1">
      <c r="A131" s="800" t="s">
        <v>211</v>
      </c>
      <c r="B131" s="803" t="s">
        <v>212</v>
      </c>
      <c r="C131" s="806" t="s">
        <v>222</v>
      </c>
      <c r="D131" s="809" t="s">
        <v>213</v>
      </c>
      <c r="E131" s="767" t="s">
        <v>214</v>
      </c>
      <c r="F131" s="794"/>
      <c r="G131" s="794"/>
      <c r="H131" s="794"/>
      <c r="I131" s="820" t="s">
        <v>215</v>
      </c>
      <c r="J131" s="815"/>
      <c r="K131" s="816"/>
      <c r="L131" s="811">
        <f>L3</f>
        <v>44302</v>
      </c>
      <c r="M131" s="812"/>
    </row>
    <row r="132" spans="1:15" ht="21" customHeight="1">
      <c r="A132" s="801"/>
      <c r="B132" s="804"/>
      <c r="C132" s="807"/>
      <c r="D132" s="810"/>
      <c r="E132" s="819"/>
      <c r="F132" s="795"/>
      <c r="G132" s="795"/>
      <c r="H132" s="795"/>
      <c r="I132" s="821"/>
      <c r="J132" s="817"/>
      <c r="K132" s="818"/>
      <c r="L132" s="813" t="str">
        <f>B8</f>
        <v>ｷｮｳｶｼｮ　ﾀﾛｳ</v>
      </c>
      <c r="M132" s="814"/>
    </row>
    <row r="133" spans="1:15" ht="21" customHeight="1">
      <c r="A133" s="801"/>
      <c r="B133" s="804"/>
      <c r="C133" s="807"/>
      <c r="D133" s="764"/>
      <c r="E133" s="783" t="s">
        <v>216</v>
      </c>
      <c r="F133" s="785"/>
      <c r="G133" s="785"/>
      <c r="H133" s="785"/>
      <c r="I133" s="785"/>
      <c r="J133" s="783" t="s">
        <v>217</v>
      </c>
      <c r="K133" s="787"/>
      <c r="L133" s="789" t="str">
        <f>$B$9&amp;" 様"</f>
        <v>教科書　太朗 様</v>
      </c>
      <c r="M133" s="790"/>
    </row>
    <row r="134" spans="1:15" ht="21" customHeight="1">
      <c r="A134" s="801"/>
      <c r="B134" s="804"/>
      <c r="C134" s="807"/>
      <c r="D134" s="764"/>
      <c r="E134" s="784"/>
      <c r="F134" s="786"/>
      <c r="G134" s="786"/>
      <c r="H134" s="786"/>
      <c r="I134" s="786"/>
      <c r="J134" s="784"/>
      <c r="K134" s="788"/>
      <c r="L134" s="789"/>
      <c r="M134" s="790"/>
    </row>
    <row r="135" spans="1:15" ht="13.5" customHeight="1">
      <c r="A135" s="801"/>
      <c r="B135" s="804"/>
      <c r="C135" s="807"/>
      <c r="D135" s="764"/>
      <c r="E135" s="766" t="s">
        <v>218</v>
      </c>
      <c r="F135" s="768"/>
      <c r="G135" s="770" t="s">
        <v>1</v>
      </c>
      <c r="H135" s="772"/>
      <c r="I135" s="773"/>
      <c r="J135" s="773"/>
      <c r="K135" s="776" t="s">
        <v>223</v>
      </c>
      <c r="L135" s="778" t="str">
        <f>$L$10&amp;"　No.14"</f>
        <v>090-0000-0000　No.14</v>
      </c>
      <c r="M135" s="779"/>
    </row>
    <row r="136" spans="1:15" ht="28.5" customHeight="1">
      <c r="A136" s="802"/>
      <c r="B136" s="805"/>
      <c r="C136" s="808"/>
      <c r="D136" s="765"/>
      <c r="E136" s="767"/>
      <c r="F136" s="769"/>
      <c r="G136" s="771"/>
      <c r="H136" s="774"/>
      <c r="I136" s="775"/>
      <c r="J136" s="775"/>
      <c r="K136" s="777"/>
      <c r="L136" s="780"/>
      <c r="M136" s="781"/>
      <c r="N136" s="41">
        <f>F135*H135</f>
        <v>0</v>
      </c>
      <c r="O136" s="23">
        <f>F135</f>
        <v>0</v>
      </c>
    </row>
    <row r="137" spans="1:15" ht="10.199999999999999" customHeight="1">
      <c r="A137" s="26"/>
      <c r="B137" s="26"/>
      <c r="C137" s="26"/>
      <c r="D137" s="26"/>
      <c r="E137" s="27"/>
      <c r="F137" s="28"/>
      <c r="G137" s="26"/>
      <c r="H137" s="26"/>
      <c r="I137" s="27"/>
      <c r="J137" s="27"/>
      <c r="K137" s="26"/>
      <c r="L137" s="26"/>
      <c r="M137" s="26"/>
    </row>
    <row r="138" spans="1:15" ht="10.199999999999999" customHeight="1">
      <c r="A138" s="29"/>
      <c r="B138" s="29"/>
      <c r="C138" s="29"/>
      <c r="D138" s="29"/>
      <c r="E138" s="30"/>
      <c r="F138" s="31"/>
      <c r="G138" s="29"/>
      <c r="H138" s="29"/>
      <c r="I138" s="30"/>
      <c r="J138" s="30"/>
      <c r="K138" s="29"/>
      <c r="L138" s="29"/>
      <c r="M138" s="29"/>
    </row>
    <row r="139" spans="1:15" ht="21" customHeight="1">
      <c r="A139" s="800" t="s">
        <v>211</v>
      </c>
      <c r="B139" s="803" t="s">
        <v>212</v>
      </c>
      <c r="C139" s="806" t="s">
        <v>222</v>
      </c>
      <c r="D139" s="809" t="s">
        <v>213</v>
      </c>
      <c r="E139" s="767" t="s">
        <v>214</v>
      </c>
      <c r="F139" s="794"/>
      <c r="G139" s="794"/>
      <c r="H139" s="794"/>
      <c r="I139" s="820" t="s">
        <v>215</v>
      </c>
      <c r="J139" s="815"/>
      <c r="K139" s="816"/>
      <c r="L139" s="811">
        <f>L3</f>
        <v>44302</v>
      </c>
      <c r="M139" s="812"/>
    </row>
    <row r="140" spans="1:15" ht="21" customHeight="1">
      <c r="A140" s="801"/>
      <c r="B140" s="804"/>
      <c r="C140" s="807"/>
      <c r="D140" s="809"/>
      <c r="E140" s="819"/>
      <c r="F140" s="795"/>
      <c r="G140" s="795"/>
      <c r="H140" s="795"/>
      <c r="I140" s="821"/>
      <c r="J140" s="817"/>
      <c r="K140" s="818"/>
      <c r="L140" s="813" t="str">
        <f>B8</f>
        <v>ｷｮｳｶｼｮ　ﾀﾛｳ</v>
      </c>
      <c r="M140" s="814"/>
    </row>
    <row r="141" spans="1:15" ht="21" customHeight="1">
      <c r="A141" s="801"/>
      <c r="B141" s="804"/>
      <c r="C141" s="807"/>
      <c r="D141" s="809"/>
      <c r="E141" s="783" t="s">
        <v>216</v>
      </c>
      <c r="F141" s="785"/>
      <c r="G141" s="785"/>
      <c r="H141" s="785"/>
      <c r="I141" s="785"/>
      <c r="J141" s="783" t="s">
        <v>217</v>
      </c>
      <c r="K141" s="787"/>
      <c r="L141" s="789" t="str">
        <f>$B$9&amp;" 様"</f>
        <v>教科書　太朗 様</v>
      </c>
      <c r="M141" s="790"/>
    </row>
    <row r="142" spans="1:15" ht="21" customHeight="1">
      <c r="A142" s="801"/>
      <c r="B142" s="804"/>
      <c r="C142" s="807"/>
      <c r="D142" s="809"/>
      <c r="E142" s="784"/>
      <c r="F142" s="786"/>
      <c r="G142" s="786"/>
      <c r="H142" s="786"/>
      <c r="I142" s="786"/>
      <c r="J142" s="784"/>
      <c r="K142" s="788"/>
      <c r="L142" s="789"/>
      <c r="M142" s="790"/>
    </row>
    <row r="143" spans="1:15" ht="13.5" customHeight="1">
      <c r="A143" s="801"/>
      <c r="B143" s="804"/>
      <c r="C143" s="807"/>
      <c r="D143" s="809"/>
      <c r="E143" s="766" t="s">
        <v>218</v>
      </c>
      <c r="F143" s="768"/>
      <c r="G143" s="770" t="s">
        <v>1</v>
      </c>
      <c r="H143" s="772"/>
      <c r="I143" s="773"/>
      <c r="J143" s="773"/>
      <c r="K143" s="776" t="s">
        <v>223</v>
      </c>
      <c r="L143" s="778" t="str">
        <f>$L$10&amp;"　No.15"</f>
        <v>090-0000-0000　No.15</v>
      </c>
      <c r="M143" s="779"/>
    </row>
    <row r="144" spans="1:15" ht="28.5" customHeight="1">
      <c r="A144" s="802"/>
      <c r="B144" s="805"/>
      <c r="C144" s="808"/>
      <c r="D144" s="809"/>
      <c r="E144" s="767"/>
      <c r="F144" s="769"/>
      <c r="G144" s="771"/>
      <c r="H144" s="774"/>
      <c r="I144" s="775"/>
      <c r="J144" s="775"/>
      <c r="K144" s="777"/>
      <c r="L144" s="780"/>
      <c r="M144" s="781"/>
      <c r="N144" s="41">
        <f>F143*H143</f>
        <v>0</v>
      </c>
      <c r="O144" s="23">
        <f>F143</f>
        <v>0</v>
      </c>
    </row>
    <row r="145" spans="1:15" ht="9.9" customHeight="1">
      <c r="A145" s="842"/>
      <c r="B145" s="842"/>
      <c r="C145" s="842"/>
      <c r="D145" s="842"/>
      <c r="E145" s="842"/>
      <c r="F145" s="842"/>
      <c r="G145" s="842"/>
      <c r="H145" s="842"/>
      <c r="I145" s="842"/>
      <c r="J145" s="842"/>
      <c r="K145" s="842"/>
      <c r="L145" s="842"/>
      <c r="M145" s="842"/>
    </row>
    <row r="146" spans="1:15" ht="10.199999999999999" customHeight="1">
      <c r="A146" s="24"/>
      <c r="B146" s="24"/>
      <c r="C146" s="24"/>
      <c r="D146" s="24"/>
      <c r="E146" s="24"/>
      <c r="F146" s="24"/>
      <c r="G146" s="24"/>
      <c r="H146" s="24"/>
      <c r="I146" s="24"/>
      <c r="J146" s="24"/>
      <c r="K146" s="24"/>
      <c r="L146" s="24"/>
      <c r="M146" s="24"/>
    </row>
    <row r="147" spans="1:15" ht="21" customHeight="1">
      <c r="A147" s="800" t="s">
        <v>211</v>
      </c>
      <c r="B147" s="803" t="s">
        <v>212</v>
      </c>
      <c r="C147" s="806" t="s">
        <v>222</v>
      </c>
      <c r="D147" s="809" t="s">
        <v>213</v>
      </c>
      <c r="E147" s="767" t="s">
        <v>214</v>
      </c>
      <c r="F147" s="794"/>
      <c r="G147" s="794"/>
      <c r="H147" s="794"/>
      <c r="I147" s="820" t="s">
        <v>215</v>
      </c>
      <c r="J147" s="815"/>
      <c r="K147" s="816"/>
      <c r="L147" s="811">
        <f>L3</f>
        <v>44302</v>
      </c>
      <c r="M147" s="812"/>
    </row>
    <row r="148" spans="1:15" ht="21" customHeight="1">
      <c r="A148" s="801"/>
      <c r="B148" s="804"/>
      <c r="C148" s="807"/>
      <c r="D148" s="810"/>
      <c r="E148" s="819"/>
      <c r="F148" s="795"/>
      <c r="G148" s="795"/>
      <c r="H148" s="795"/>
      <c r="I148" s="821"/>
      <c r="J148" s="817"/>
      <c r="K148" s="818"/>
      <c r="L148" s="813" t="str">
        <f>B8</f>
        <v>ｷｮｳｶｼｮ　ﾀﾛｳ</v>
      </c>
      <c r="M148" s="814"/>
    </row>
    <row r="149" spans="1:15" ht="21" customHeight="1">
      <c r="A149" s="801"/>
      <c r="B149" s="804"/>
      <c r="C149" s="807"/>
      <c r="D149" s="764"/>
      <c r="E149" s="783" t="s">
        <v>216</v>
      </c>
      <c r="F149" s="785"/>
      <c r="G149" s="785"/>
      <c r="H149" s="785"/>
      <c r="I149" s="785"/>
      <c r="J149" s="783" t="s">
        <v>217</v>
      </c>
      <c r="K149" s="787"/>
      <c r="L149" s="789" t="str">
        <f>$B$9&amp;" 様"</f>
        <v>教科書　太朗 様</v>
      </c>
      <c r="M149" s="790"/>
    </row>
    <row r="150" spans="1:15" ht="21" customHeight="1">
      <c r="A150" s="801"/>
      <c r="B150" s="804"/>
      <c r="C150" s="807"/>
      <c r="D150" s="764"/>
      <c r="E150" s="784"/>
      <c r="F150" s="786"/>
      <c r="G150" s="786"/>
      <c r="H150" s="786"/>
      <c r="I150" s="786"/>
      <c r="J150" s="784"/>
      <c r="K150" s="788"/>
      <c r="L150" s="789"/>
      <c r="M150" s="790"/>
    </row>
    <row r="151" spans="1:15" ht="13.5" customHeight="1">
      <c r="A151" s="801"/>
      <c r="B151" s="804"/>
      <c r="C151" s="807"/>
      <c r="D151" s="764"/>
      <c r="E151" s="766" t="s">
        <v>218</v>
      </c>
      <c r="F151" s="768"/>
      <c r="G151" s="770" t="s">
        <v>1</v>
      </c>
      <c r="H151" s="772"/>
      <c r="I151" s="773"/>
      <c r="J151" s="773"/>
      <c r="K151" s="776" t="s">
        <v>223</v>
      </c>
      <c r="L151" s="778" t="str">
        <f>$L$10&amp;"　No.16"</f>
        <v>090-0000-0000　No.16</v>
      </c>
      <c r="M151" s="779"/>
    </row>
    <row r="152" spans="1:15" ht="28.5" customHeight="1">
      <c r="A152" s="802"/>
      <c r="B152" s="805"/>
      <c r="C152" s="808"/>
      <c r="D152" s="765"/>
      <c r="E152" s="767"/>
      <c r="F152" s="769"/>
      <c r="G152" s="771"/>
      <c r="H152" s="774"/>
      <c r="I152" s="775"/>
      <c r="J152" s="775"/>
      <c r="K152" s="777"/>
      <c r="L152" s="780"/>
      <c r="M152" s="781"/>
      <c r="N152" s="41">
        <f>F151*H151</f>
        <v>0</v>
      </c>
      <c r="O152" s="23">
        <f>F151</f>
        <v>0</v>
      </c>
    </row>
    <row r="153" spans="1:15" ht="10.199999999999999" customHeight="1">
      <c r="A153" s="26"/>
      <c r="B153" s="26"/>
      <c r="C153" s="26"/>
      <c r="D153" s="26"/>
      <c r="E153" s="27"/>
      <c r="F153" s="28"/>
      <c r="G153" s="26"/>
      <c r="H153" s="26"/>
      <c r="I153" s="27"/>
      <c r="J153" s="27"/>
      <c r="K153" s="26"/>
      <c r="L153" s="26"/>
      <c r="M153" s="26"/>
    </row>
    <row r="154" spans="1:15" ht="10.199999999999999" customHeight="1">
      <c r="A154" s="29"/>
      <c r="B154" s="29"/>
      <c r="C154" s="29"/>
      <c r="D154" s="29"/>
      <c r="E154" s="30"/>
      <c r="F154" s="31"/>
      <c r="G154" s="29"/>
      <c r="H154" s="29"/>
      <c r="I154" s="30"/>
      <c r="J154" s="30"/>
      <c r="K154" s="29"/>
      <c r="L154" s="29"/>
      <c r="M154" s="29"/>
    </row>
    <row r="155" spans="1:15" ht="21" customHeight="1">
      <c r="A155" s="800" t="s">
        <v>211</v>
      </c>
      <c r="B155" s="803" t="s">
        <v>212</v>
      </c>
      <c r="C155" s="806" t="s">
        <v>222</v>
      </c>
      <c r="D155" s="809" t="s">
        <v>213</v>
      </c>
      <c r="E155" s="767" t="s">
        <v>214</v>
      </c>
      <c r="F155" s="794"/>
      <c r="G155" s="794"/>
      <c r="H155" s="794"/>
      <c r="I155" s="820" t="s">
        <v>215</v>
      </c>
      <c r="J155" s="815"/>
      <c r="K155" s="816"/>
      <c r="L155" s="811">
        <f>L3</f>
        <v>44302</v>
      </c>
      <c r="M155" s="812"/>
    </row>
    <row r="156" spans="1:15" ht="21" customHeight="1">
      <c r="A156" s="801"/>
      <c r="B156" s="804"/>
      <c r="C156" s="807"/>
      <c r="D156" s="810"/>
      <c r="E156" s="819"/>
      <c r="F156" s="795"/>
      <c r="G156" s="795"/>
      <c r="H156" s="795"/>
      <c r="I156" s="821"/>
      <c r="J156" s="817"/>
      <c r="K156" s="818"/>
      <c r="L156" s="813" t="str">
        <f>B8</f>
        <v>ｷｮｳｶｼｮ　ﾀﾛｳ</v>
      </c>
      <c r="M156" s="814"/>
    </row>
    <row r="157" spans="1:15" ht="21" customHeight="1">
      <c r="A157" s="801"/>
      <c r="B157" s="804"/>
      <c r="C157" s="807"/>
      <c r="D157" s="764"/>
      <c r="E157" s="783" t="s">
        <v>216</v>
      </c>
      <c r="F157" s="785"/>
      <c r="G157" s="785"/>
      <c r="H157" s="785"/>
      <c r="I157" s="785"/>
      <c r="J157" s="783" t="s">
        <v>217</v>
      </c>
      <c r="K157" s="787"/>
      <c r="L157" s="789" t="str">
        <f>$B$9&amp;" 様"</f>
        <v>教科書　太朗 様</v>
      </c>
      <c r="M157" s="790"/>
    </row>
    <row r="158" spans="1:15" ht="21" customHeight="1">
      <c r="A158" s="801"/>
      <c r="B158" s="804"/>
      <c r="C158" s="807"/>
      <c r="D158" s="764"/>
      <c r="E158" s="784"/>
      <c r="F158" s="786"/>
      <c r="G158" s="786"/>
      <c r="H158" s="786"/>
      <c r="I158" s="786"/>
      <c r="J158" s="784"/>
      <c r="K158" s="788"/>
      <c r="L158" s="789"/>
      <c r="M158" s="790"/>
    </row>
    <row r="159" spans="1:15" ht="13.5" customHeight="1">
      <c r="A159" s="801"/>
      <c r="B159" s="804"/>
      <c r="C159" s="807"/>
      <c r="D159" s="764"/>
      <c r="E159" s="766" t="s">
        <v>218</v>
      </c>
      <c r="F159" s="768"/>
      <c r="G159" s="770" t="s">
        <v>1</v>
      </c>
      <c r="H159" s="772"/>
      <c r="I159" s="773"/>
      <c r="J159" s="773"/>
      <c r="K159" s="776" t="s">
        <v>223</v>
      </c>
      <c r="L159" s="778" t="str">
        <f>$L$10&amp;"　No.17"</f>
        <v>090-0000-0000　No.17</v>
      </c>
      <c r="M159" s="779"/>
    </row>
    <row r="160" spans="1:15" ht="28.5" customHeight="1">
      <c r="A160" s="802"/>
      <c r="B160" s="805"/>
      <c r="C160" s="808"/>
      <c r="D160" s="765"/>
      <c r="E160" s="767"/>
      <c r="F160" s="769"/>
      <c r="G160" s="771"/>
      <c r="H160" s="774"/>
      <c r="I160" s="775"/>
      <c r="J160" s="775"/>
      <c r="K160" s="777"/>
      <c r="L160" s="780"/>
      <c r="M160" s="781"/>
      <c r="N160" s="41">
        <f>F159*H159</f>
        <v>0</v>
      </c>
      <c r="O160" s="23">
        <f>F159</f>
        <v>0</v>
      </c>
    </row>
    <row r="161" spans="1:15" ht="10.199999999999999" customHeight="1">
      <c r="A161" s="26"/>
      <c r="B161" s="26"/>
      <c r="C161" s="26"/>
      <c r="D161" s="26"/>
      <c r="E161" s="27"/>
      <c r="F161" s="28"/>
      <c r="G161" s="26"/>
      <c r="H161" s="26"/>
      <c r="I161" s="27"/>
      <c r="J161" s="27"/>
      <c r="K161" s="26"/>
      <c r="L161" s="26"/>
      <c r="M161" s="26"/>
    </row>
    <row r="162" spans="1:15" ht="10.199999999999999" customHeight="1">
      <c r="A162" s="29"/>
      <c r="B162" s="29"/>
      <c r="C162" s="29"/>
      <c r="D162" s="29"/>
      <c r="E162" s="30"/>
      <c r="F162" s="31"/>
      <c r="G162" s="29"/>
      <c r="H162" s="29"/>
      <c r="I162" s="30"/>
      <c r="J162" s="30"/>
      <c r="K162" s="29"/>
      <c r="L162" s="29"/>
      <c r="M162" s="29"/>
    </row>
    <row r="163" spans="1:15" ht="21" customHeight="1">
      <c r="A163" s="800" t="s">
        <v>211</v>
      </c>
      <c r="B163" s="803" t="s">
        <v>212</v>
      </c>
      <c r="C163" s="806" t="s">
        <v>222</v>
      </c>
      <c r="D163" s="809" t="s">
        <v>213</v>
      </c>
      <c r="E163" s="767" t="s">
        <v>214</v>
      </c>
      <c r="F163" s="794"/>
      <c r="G163" s="794"/>
      <c r="H163" s="794"/>
      <c r="I163" s="820" t="s">
        <v>215</v>
      </c>
      <c r="J163" s="815"/>
      <c r="K163" s="816"/>
      <c r="L163" s="811">
        <f>L3</f>
        <v>44302</v>
      </c>
      <c r="M163" s="812"/>
    </row>
    <row r="164" spans="1:15" ht="21" customHeight="1">
      <c r="A164" s="801"/>
      <c r="B164" s="804"/>
      <c r="C164" s="807"/>
      <c r="D164" s="810"/>
      <c r="E164" s="819"/>
      <c r="F164" s="795"/>
      <c r="G164" s="795"/>
      <c r="H164" s="795"/>
      <c r="I164" s="821"/>
      <c r="J164" s="817"/>
      <c r="K164" s="818"/>
      <c r="L164" s="813" t="str">
        <f>B8</f>
        <v>ｷｮｳｶｼｮ　ﾀﾛｳ</v>
      </c>
      <c r="M164" s="814"/>
    </row>
    <row r="165" spans="1:15" ht="21" customHeight="1">
      <c r="A165" s="801"/>
      <c r="B165" s="804"/>
      <c r="C165" s="807"/>
      <c r="D165" s="764"/>
      <c r="E165" s="783" t="s">
        <v>216</v>
      </c>
      <c r="F165" s="785"/>
      <c r="G165" s="785"/>
      <c r="H165" s="785"/>
      <c r="I165" s="785"/>
      <c r="J165" s="783" t="s">
        <v>217</v>
      </c>
      <c r="K165" s="787"/>
      <c r="L165" s="789" t="str">
        <f>$B$9&amp;" 様"</f>
        <v>教科書　太朗 様</v>
      </c>
      <c r="M165" s="790"/>
    </row>
    <row r="166" spans="1:15" ht="21" customHeight="1">
      <c r="A166" s="801"/>
      <c r="B166" s="804"/>
      <c r="C166" s="807"/>
      <c r="D166" s="764"/>
      <c r="E166" s="784"/>
      <c r="F166" s="786"/>
      <c r="G166" s="786"/>
      <c r="H166" s="786"/>
      <c r="I166" s="786"/>
      <c r="J166" s="784"/>
      <c r="K166" s="788"/>
      <c r="L166" s="789"/>
      <c r="M166" s="790"/>
    </row>
    <row r="167" spans="1:15" ht="13.5" customHeight="1">
      <c r="A167" s="801"/>
      <c r="B167" s="804"/>
      <c r="C167" s="807"/>
      <c r="D167" s="764"/>
      <c r="E167" s="766" t="s">
        <v>218</v>
      </c>
      <c r="F167" s="768"/>
      <c r="G167" s="770" t="s">
        <v>1</v>
      </c>
      <c r="H167" s="772"/>
      <c r="I167" s="773"/>
      <c r="J167" s="773"/>
      <c r="K167" s="776" t="s">
        <v>223</v>
      </c>
      <c r="L167" s="778" t="str">
        <f>$L$10&amp;"　No.18"</f>
        <v>090-0000-0000　No.18</v>
      </c>
      <c r="M167" s="779"/>
    </row>
    <row r="168" spans="1:15" ht="28.5" customHeight="1">
      <c r="A168" s="802"/>
      <c r="B168" s="805"/>
      <c r="C168" s="808"/>
      <c r="D168" s="765"/>
      <c r="E168" s="767"/>
      <c r="F168" s="769"/>
      <c r="G168" s="771"/>
      <c r="H168" s="774"/>
      <c r="I168" s="775"/>
      <c r="J168" s="775"/>
      <c r="K168" s="777"/>
      <c r="L168" s="780"/>
      <c r="M168" s="781"/>
      <c r="N168" s="41">
        <f>F167*H167</f>
        <v>0</v>
      </c>
      <c r="O168" s="23">
        <f>F167</f>
        <v>0</v>
      </c>
    </row>
    <row r="169" spans="1:15" ht="10.199999999999999" customHeight="1">
      <c r="A169" s="26"/>
      <c r="B169" s="26"/>
      <c r="C169" s="26"/>
      <c r="D169" s="26"/>
      <c r="E169" s="27"/>
      <c r="F169" s="28"/>
      <c r="G169" s="26"/>
      <c r="H169" s="26"/>
      <c r="I169" s="27"/>
      <c r="J169" s="27"/>
      <c r="K169" s="26"/>
      <c r="L169" s="26"/>
      <c r="M169" s="26"/>
    </row>
    <row r="170" spans="1:15" ht="10.199999999999999" customHeight="1">
      <c r="A170" s="29"/>
      <c r="B170" s="29"/>
      <c r="C170" s="29"/>
      <c r="D170" s="29"/>
      <c r="E170" s="30"/>
      <c r="F170" s="31"/>
      <c r="G170" s="29"/>
      <c r="H170" s="29"/>
      <c r="I170" s="30"/>
      <c r="J170" s="30"/>
      <c r="K170" s="29"/>
      <c r="L170" s="29"/>
      <c r="M170" s="29"/>
    </row>
    <row r="171" spans="1:15" ht="21" customHeight="1">
      <c r="A171" s="800" t="s">
        <v>211</v>
      </c>
      <c r="B171" s="803" t="s">
        <v>212</v>
      </c>
      <c r="C171" s="806" t="s">
        <v>222</v>
      </c>
      <c r="D171" s="809" t="s">
        <v>213</v>
      </c>
      <c r="E171" s="767" t="s">
        <v>214</v>
      </c>
      <c r="F171" s="794"/>
      <c r="G171" s="794"/>
      <c r="H171" s="794"/>
      <c r="I171" s="820" t="s">
        <v>215</v>
      </c>
      <c r="J171" s="815"/>
      <c r="K171" s="816"/>
      <c r="L171" s="811">
        <f>L3</f>
        <v>44302</v>
      </c>
      <c r="M171" s="812"/>
    </row>
    <row r="172" spans="1:15" ht="21" customHeight="1">
      <c r="A172" s="801"/>
      <c r="B172" s="804"/>
      <c r="C172" s="807"/>
      <c r="D172" s="810"/>
      <c r="E172" s="819"/>
      <c r="F172" s="795"/>
      <c r="G172" s="795"/>
      <c r="H172" s="795"/>
      <c r="I172" s="821"/>
      <c r="J172" s="817"/>
      <c r="K172" s="818"/>
      <c r="L172" s="813" t="str">
        <f>B8</f>
        <v>ｷｮｳｶｼｮ　ﾀﾛｳ</v>
      </c>
      <c r="M172" s="814"/>
    </row>
    <row r="173" spans="1:15" ht="21" customHeight="1">
      <c r="A173" s="801"/>
      <c r="B173" s="804"/>
      <c r="C173" s="807"/>
      <c r="D173" s="764"/>
      <c r="E173" s="783" t="s">
        <v>216</v>
      </c>
      <c r="F173" s="785"/>
      <c r="G173" s="785"/>
      <c r="H173" s="785"/>
      <c r="I173" s="785"/>
      <c r="J173" s="783" t="s">
        <v>217</v>
      </c>
      <c r="K173" s="787"/>
      <c r="L173" s="789" t="str">
        <f>$B$9&amp;" 様"</f>
        <v>教科書　太朗 様</v>
      </c>
      <c r="M173" s="790"/>
    </row>
    <row r="174" spans="1:15" ht="21" customHeight="1">
      <c r="A174" s="801"/>
      <c r="B174" s="804"/>
      <c r="C174" s="807"/>
      <c r="D174" s="764"/>
      <c r="E174" s="784"/>
      <c r="F174" s="786"/>
      <c r="G174" s="786"/>
      <c r="H174" s="786"/>
      <c r="I174" s="786"/>
      <c r="J174" s="784"/>
      <c r="K174" s="788"/>
      <c r="L174" s="789"/>
      <c r="M174" s="790"/>
    </row>
    <row r="175" spans="1:15" ht="13.5" customHeight="1">
      <c r="A175" s="801"/>
      <c r="B175" s="804"/>
      <c r="C175" s="807"/>
      <c r="D175" s="764"/>
      <c r="E175" s="766" t="s">
        <v>218</v>
      </c>
      <c r="F175" s="768"/>
      <c r="G175" s="770" t="s">
        <v>1</v>
      </c>
      <c r="H175" s="772"/>
      <c r="I175" s="773"/>
      <c r="J175" s="773"/>
      <c r="K175" s="776" t="s">
        <v>223</v>
      </c>
      <c r="L175" s="778" t="str">
        <f>$L$10&amp;"　No.19"</f>
        <v>090-0000-0000　No.19</v>
      </c>
      <c r="M175" s="779"/>
    </row>
    <row r="176" spans="1:15" ht="28.5" customHeight="1">
      <c r="A176" s="802"/>
      <c r="B176" s="805"/>
      <c r="C176" s="808"/>
      <c r="D176" s="765"/>
      <c r="E176" s="767"/>
      <c r="F176" s="769"/>
      <c r="G176" s="771"/>
      <c r="H176" s="774"/>
      <c r="I176" s="775"/>
      <c r="J176" s="775"/>
      <c r="K176" s="777"/>
      <c r="L176" s="780"/>
      <c r="M176" s="781"/>
      <c r="N176" s="41">
        <f>F175*H175</f>
        <v>0</v>
      </c>
      <c r="O176" s="23">
        <f>F175</f>
        <v>0</v>
      </c>
    </row>
    <row r="177" spans="1:15" ht="10.199999999999999" customHeight="1">
      <c r="A177" s="26"/>
      <c r="B177" s="26"/>
      <c r="C177" s="26"/>
      <c r="D177" s="26"/>
      <c r="E177" s="27"/>
      <c r="F177" s="28"/>
      <c r="G177" s="26"/>
      <c r="H177" s="26"/>
      <c r="I177" s="27"/>
      <c r="J177" s="27"/>
      <c r="K177" s="26"/>
      <c r="L177" s="26"/>
      <c r="M177" s="26"/>
    </row>
    <row r="178" spans="1:15" ht="10.199999999999999" customHeight="1">
      <c r="A178" s="29"/>
      <c r="B178" s="29"/>
      <c r="C178" s="29"/>
      <c r="D178" s="29"/>
      <c r="E178" s="30"/>
      <c r="F178" s="31"/>
      <c r="G178" s="29"/>
      <c r="H178" s="29"/>
      <c r="I178" s="30"/>
      <c r="J178" s="30"/>
      <c r="K178" s="29"/>
      <c r="L178" s="29"/>
      <c r="M178" s="29"/>
    </row>
    <row r="179" spans="1:15" ht="21" customHeight="1">
      <c r="A179" s="800" t="s">
        <v>211</v>
      </c>
      <c r="B179" s="803" t="s">
        <v>212</v>
      </c>
      <c r="C179" s="806" t="s">
        <v>222</v>
      </c>
      <c r="D179" s="809" t="s">
        <v>213</v>
      </c>
      <c r="E179" s="767" t="s">
        <v>214</v>
      </c>
      <c r="F179" s="794"/>
      <c r="G179" s="794"/>
      <c r="H179" s="794"/>
      <c r="I179" s="820" t="s">
        <v>215</v>
      </c>
      <c r="J179" s="815"/>
      <c r="K179" s="816"/>
      <c r="L179" s="811">
        <f>L3</f>
        <v>44302</v>
      </c>
      <c r="M179" s="812"/>
    </row>
    <row r="180" spans="1:15" ht="21" customHeight="1">
      <c r="A180" s="801"/>
      <c r="B180" s="804"/>
      <c r="C180" s="807"/>
      <c r="D180" s="810"/>
      <c r="E180" s="819"/>
      <c r="F180" s="795"/>
      <c r="G180" s="795"/>
      <c r="H180" s="795"/>
      <c r="I180" s="821"/>
      <c r="J180" s="817"/>
      <c r="K180" s="818"/>
      <c r="L180" s="813" t="str">
        <f>B8</f>
        <v>ｷｮｳｶｼｮ　ﾀﾛｳ</v>
      </c>
      <c r="M180" s="814"/>
    </row>
    <row r="181" spans="1:15" ht="21" customHeight="1">
      <c r="A181" s="801"/>
      <c r="B181" s="804"/>
      <c r="C181" s="807"/>
      <c r="D181" s="764"/>
      <c r="E181" s="783" t="s">
        <v>216</v>
      </c>
      <c r="F181" s="785"/>
      <c r="G181" s="785"/>
      <c r="H181" s="785"/>
      <c r="I181" s="785"/>
      <c r="J181" s="783" t="s">
        <v>217</v>
      </c>
      <c r="K181" s="787"/>
      <c r="L181" s="789" t="str">
        <f>$B$9&amp;" 様"</f>
        <v>教科書　太朗 様</v>
      </c>
      <c r="M181" s="790"/>
    </row>
    <row r="182" spans="1:15" ht="21" customHeight="1">
      <c r="A182" s="801"/>
      <c r="B182" s="804"/>
      <c r="C182" s="807"/>
      <c r="D182" s="764"/>
      <c r="E182" s="784"/>
      <c r="F182" s="786"/>
      <c r="G182" s="786"/>
      <c r="H182" s="786"/>
      <c r="I182" s="786"/>
      <c r="J182" s="784"/>
      <c r="K182" s="788"/>
      <c r="L182" s="789"/>
      <c r="M182" s="790"/>
    </row>
    <row r="183" spans="1:15" ht="13.5" customHeight="1">
      <c r="A183" s="801"/>
      <c r="B183" s="804"/>
      <c r="C183" s="807"/>
      <c r="D183" s="764"/>
      <c r="E183" s="766" t="s">
        <v>218</v>
      </c>
      <c r="F183" s="768"/>
      <c r="G183" s="770" t="s">
        <v>1</v>
      </c>
      <c r="H183" s="772"/>
      <c r="I183" s="773"/>
      <c r="J183" s="773"/>
      <c r="K183" s="776" t="s">
        <v>223</v>
      </c>
      <c r="L183" s="778" t="str">
        <f>$L$10&amp;"　No.20"</f>
        <v>090-0000-0000　No.20</v>
      </c>
      <c r="M183" s="779"/>
    </row>
    <row r="184" spans="1:15" ht="28.5" customHeight="1">
      <c r="A184" s="802"/>
      <c r="B184" s="805"/>
      <c r="C184" s="808"/>
      <c r="D184" s="765"/>
      <c r="E184" s="767"/>
      <c r="F184" s="769"/>
      <c r="G184" s="771"/>
      <c r="H184" s="774"/>
      <c r="I184" s="775"/>
      <c r="J184" s="775"/>
      <c r="K184" s="777"/>
      <c r="L184" s="780"/>
      <c r="M184" s="781"/>
      <c r="N184" s="41">
        <f>F183*H183</f>
        <v>0</v>
      </c>
      <c r="O184" s="23">
        <f>F183</f>
        <v>0</v>
      </c>
    </row>
    <row r="185" spans="1:15" ht="10.199999999999999" customHeight="1">
      <c r="A185" s="26"/>
      <c r="B185" s="26"/>
      <c r="C185" s="26"/>
      <c r="D185" s="26"/>
      <c r="E185" s="27"/>
      <c r="F185" s="28"/>
      <c r="G185" s="26"/>
      <c r="H185" s="26"/>
      <c r="I185" s="27"/>
      <c r="J185" s="27"/>
      <c r="K185" s="26"/>
      <c r="L185" s="26"/>
      <c r="M185" s="26"/>
    </row>
    <row r="186" spans="1:15" ht="10.199999999999999" customHeight="1">
      <c r="A186" s="29"/>
      <c r="B186" s="29"/>
      <c r="C186" s="29"/>
      <c r="D186" s="29"/>
      <c r="E186" s="30"/>
      <c r="F186" s="31"/>
      <c r="G186" s="29"/>
      <c r="H186" s="29"/>
      <c r="I186" s="30"/>
      <c r="J186" s="30"/>
      <c r="K186" s="29"/>
      <c r="L186" s="29"/>
      <c r="M186" s="29"/>
    </row>
    <row r="187" spans="1:15" ht="21" customHeight="1">
      <c r="A187" s="800" t="s">
        <v>211</v>
      </c>
      <c r="B187" s="803" t="s">
        <v>212</v>
      </c>
      <c r="C187" s="806" t="s">
        <v>222</v>
      </c>
      <c r="D187" s="809" t="s">
        <v>213</v>
      </c>
      <c r="E187" s="767" t="s">
        <v>214</v>
      </c>
      <c r="F187" s="794"/>
      <c r="G187" s="794"/>
      <c r="H187" s="794"/>
      <c r="I187" s="820" t="s">
        <v>215</v>
      </c>
      <c r="J187" s="815"/>
      <c r="K187" s="816"/>
      <c r="L187" s="811">
        <f>L3</f>
        <v>44302</v>
      </c>
      <c r="M187" s="812"/>
    </row>
    <row r="188" spans="1:15" ht="21" customHeight="1">
      <c r="A188" s="801"/>
      <c r="B188" s="804"/>
      <c r="C188" s="807"/>
      <c r="D188" s="810"/>
      <c r="E188" s="819"/>
      <c r="F188" s="795"/>
      <c r="G188" s="795"/>
      <c r="H188" s="795"/>
      <c r="I188" s="821"/>
      <c r="J188" s="817"/>
      <c r="K188" s="818"/>
      <c r="L188" s="813" t="str">
        <f>B8</f>
        <v>ｷｮｳｶｼｮ　ﾀﾛｳ</v>
      </c>
      <c r="M188" s="814"/>
    </row>
    <row r="189" spans="1:15" ht="21" customHeight="1">
      <c r="A189" s="801"/>
      <c r="B189" s="804"/>
      <c r="C189" s="807"/>
      <c r="D189" s="764"/>
      <c r="E189" s="783" t="s">
        <v>216</v>
      </c>
      <c r="F189" s="785"/>
      <c r="G189" s="785"/>
      <c r="H189" s="785"/>
      <c r="I189" s="785"/>
      <c r="J189" s="783" t="s">
        <v>217</v>
      </c>
      <c r="K189" s="787"/>
      <c r="L189" s="789" t="str">
        <f>$B$9&amp;" 様"</f>
        <v>教科書　太朗 様</v>
      </c>
      <c r="M189" s="790"/>
    </row>
    <row r="190" spans="1:15" ht="21" customHeight="1">
      <c r="A190" s="801"/>
      <c r="B190" s="804"/>
      <c r="C190" s="807"/>
      <c r="D190" s="764"/>
      <c r="E190" s="784"/>
      <c r="F190" s="786"/>
      <c r="G190" s="786"/>
      <c r="H190" s="786"/>
      <c r="I190" s="786"/>
      <c r="J190" s="784"/>
      <c r="K190" s="788"/>
      <c r="L190" s="789"/>
      <c r="M190" s="790"/>
    </row>
    <row r="191" spans="1:15" ht="13.5" customHeight="1">
      <c r="A191" s="801"/>
      <c r="B191" s="804"/>
      <c r="C191" s="807"/>
      <c r="D191" s="764"/>
      <c r="E191" s="766" t="s">
        <v>218</v>
      </c>
      <c r="F191" s="768"/>
      <c r="G191" s="770" t="s">
        <v>1</v>
      </c>
      <c r="H191" s="772"/>
      <c r="I191" s="773"/>
      <c r="J191" s="773"/>
      <c r="K191" s="776" t="s">
        <v>223</v>
      </c>
      <c r="L191" s="778" t="str">
        <f>$L$10&amp;"　No.21"</f>
        <v>090-0000-0000　No.21</v>
      </c>
      <c r="M191" s="779"/>
    </row>
    <row r="192" spans="1:15" ht="28.5" customHeight="1">
      <c r="A192" s="802"/>
      <c r="B192" s="805"/>
      <c r="C192" s="808"/>
      <c r="D192" s="765"/>
      <c r="E192" s="767"/>
      <c r="F192" s="769"/>
      <c r="G192" s="771"/>
      <c r="H192" s="774"/>
      <c r="I192" s="775"/>
      <c r="J192" s="775"/>
      <c r="K192" s="777"/>
      <c r="L192" s="780"/>
      <c r="M192" s="781"/>
      <c r="N192" s="41">
        <f>F191*H191</f>
        <v>0</v>
      </c>
      <c r="O192" s="23">
        <f>F191</f>
        <v>0</v>
      </c>
    </row>
    <row r="193" spans="1:15" ht="10.199999999999999" customHeight="1">
      <c r="A193" s="26"/>
      <c r="B193" s="26"/>
      <c r="C193" s="26"/>
      <c r="D193" s="26"/>
      <c r="E193" s="27"/>
      <c r="F193" s="28"/>
      <c r="G193" s="26"/>
      <c r="H193" s="26"/>
      <c r="I193" s="27"/>
      <c r="J193" s="27"/>
      <c r="K193" s="26"/>
      <c r="L193" s="26"/>
      <c r="M193" s="26"/>
    </row>
    <row r="194" spans="1:15" ht="10.199999999999999" customHeight="1">
      <c r="A194" s="29"/>
      <c r="B194" s="29"/>
      <c r="C194" s="29"/>
      <c r="D194" s="29"/>
      <c r="E194" s="30"/>
      <c r="F194" s="31"/>
      <c r="G194" s="29"/>
      <c r="H194" s="29"/>
      <c r="I194" s="30"/>
      <c r="J194" s="30"/>
      <c r="K194" s="29"/>
      <c r="L194" s="29"/>
      <c r="M194" s="29"/>
    </row>
    <row r="195" spans="1:15" ht="21" customHeight="1">
      <c r="A195" s="800" t="s">
        <v>211</v>
      </c>
      <c r="B195" s="803" t="s">
        <v>212</v>
      </c>
      <c r="C195" s="806" t="s">
        <v>222</v>
      </c>
      <c r="D195" s="809" t="s">
        <v>213</v>
      </c>
      <c r="E195" s="767" t="s">
        <v>214</v>
      </c>
      <c r="F195" s="794"/>
      <c r="G195" s="794"/>
      <c r="H195" s="794"/>
      <c r="I195" s="820" t="s">
        <v>215</v>
      </c>
      <c r="J195" s="815"/>
      <c r="K195" s="816"/>
      <c r="L195" s="811">
        <f>L3</f>
        <v>44302</v>
      </c>
      <c r="M195" s="812"/>
    </row>
    <row r="196" spans="1:15" ht="21" customHeight="1">
      <c r="A196" s="801"/>
      <c r="B196" s="804"/>
      <c r="C196" s="807"/>
      <c r="D196" s="810"/>
      <c r="E196" s="819"/>
      <c r="F196" s="795"/>
      <c r="G196" s="795"/>
      <c r="H196" s="795"/>
      <c r="I196" s="821"/>
      <c r="J196" s="817"/>
      <c r="K196" s="818"/>
      <c r="L196" s="813" t="str">
        <f>B8</f>
        <v>ｷｮｳｶｼｮ　ﾀﾛｳ</v>
      </c>
      <c r="M196" s="814"/>
    </row>
    <row r="197" spans="1:15" ht="21" customHeight="1">
      <c r="A197" s="801"/>
      <c r="B197" s="804"/>
      <c r="C197" s="807"/>
      <c r="D197" s="764"/>
      <c r="E197" s="783" t="s">
        <v>216</v>
      </c>
      <c r="F197" s="785"/>
      <c r="G197" s="785"/>
      <c r="H197" s="785"/>
      <c r="I197" s="785"/>
      <c r="J197" s="783" t="s">
        <v>217</v>
      </c>
      <c r="K197" s="787"/>
      <c r="L197" s="789" t="str">
        <f>$B$9&amp;" 様"</f>
        <v>教科書　太朗 様</v>
      </c>
      <c r="M197" s="790"/>
    </row>
    <row r="198" spans="1:15" ht="21" customHeight="1">
      <c r="A198" s="801"/>
      <c r="B198" s="804"/>
      <c r="C198" s="807"/>
      <c r="D198" s="764"/>
      <c r="E198" s="784"/>
      <c r="F198" s="786"/>
      <c r="G198" s="786"/>
      <c r="H198" s="786"/>
      <c r="I198" s="786"/>
      <c r="J198" s="784"/>
      <c r="K198" s="788"/>
      <c r="L198" s="789"/>
      <c r="M198" s="790"/>
    </row>
    <row r="199" spans="1:15" ht="13.5" customHeight="1">
      <c r="A199" s="801"/>
      <c r="B199" s="804"/>
      <c r="C199" s="807"/>
      <c r="D199" s="764"/>
      <c r="E199" s="766" t="s">
        <v>218</v>
      </c>
      <c r="F199" s="768"/>
      <c r="G199" s="770" t="s">
        <v>1</v>
      </c>
      <c r="H199" s="772"/>
      <c r="I199" s="773"/>
      <c r="J199" s="773"/>
      <c r="K199" s="776" t="s">
        <v>223</v>
      </c>
      <c r="L199" s="778" t="str">
        <f>$L$10&amp;"　No.22"</f>
        <v>090-0000-0000　No.22</v>
      </c>
      <c r="M199" s="779"/>
    </row>
    <row r="200" spans="1:15" ht="28.5" customHeight="1">
      <c r="A200" s="802"/>
      <c r="B200" s="805"/>
      <c r="C200" s="808"/>
      <c r="D200" s="765"/>
      <c r="E200" s="767"/>
      <c r="F200" s="769"/>
      <c r="G200" s="771"/>
      <c r="H200" s="774"/>
      <c r="I200" s="775"/>
      <c r="J200" s="775"/>
      <c r="K200" s="777"/>
      <c r="L200" s="780"/>
      <c r="M200" s="781"/>
      <c r="N200" s="41">
        <f>F199*H199</f>
        <v>0</v>
      </c>
      <c r="O200" s="23">
        <f>F199</f>
        <v>0</v>
      </c>
    </row>
    <row r="201" spans="1:15" ht="10.199999999999999" customHeight="1">
      <c r="A201" s="26"/>
      <c r="B201" s="26"/>
      <c r="C201" s="26"/>
      <c r="D201" s="26"/>
      <c r="E201" s="27"/>
      <c r="F201" s="28"/>
      <c r="G201" s="26"/>
      <c r="H201" s="26"/>
      <c r="I201" s="27"/>
      <c r="J201" s="27"/>
      <c r="K201" s="26"/>
      <c r="L201" s="26"/>
      <c r="M201" s="26"/>
    </row>
    <row r="202" spans="1:15" ht="10.199999999999999" customHeight="1">
      <c r="A202" s="29"/>
      <c r="B202" s="29"/>
      <c r="C202" s="29"/>
      <c r="D202" s="29"/>
      <c r="E202" s="30"/>
      <c r="F202" s="31"/>
      <c r="G202" s="29"/>
      <c r="H202" s="29"/>
      <c r="I202" s="30"/>
      <c r="J202" s="30"/>
      <c r="K202" s="29"/>
      <c r="L202" s="29"/>
      <c r="M202" s="29"/>
    </row>
    <row r="203" spans="1:15" ht="21" customHeight="1">
      <c r="A203" s="800" t="s">
        <v>211</v>
      </c>
      <c r="B203" s="803" t="s">
        <v>212</v>
      </c>
      <c r="C203" s="806" t="s">
        <v>222</v>
      </c>
      <c r="D203" s="809" t="s">
        <v>213</v>
      </c>
      <c r="E203" s="767" t="s">
        <v>214</v>
      </c>
      <c r="F203" s="794"/>
      <c r="G203" s="794"/>
      <c r="H203" s="794"/>
      <c r="I203" s="820" t="s">
        <v>215</v>
      </c>
      <c r="J203" s="815"/>
      <c r="K203" s="816"/>
      <c r="L203" s="811">
        <f>L3</f>
        <v>44302</v>
      </c>
      <c r="M203" s="812"/>
    </row>
    <row r="204" spans="1:15" ht="21" customHeight="1">
      <c r="A204" s="801"/>
      <c r="B204" s="804"/>
      <c r="C204" s="807"/>
      <c r="D204" s="810"/>
      <c r="E204" s="819"/>
      <c r="F204" s="795"/>
      <c r="G204" s="795"/>
      <c r="H204" s="795"/>
      <c r="I204" s="821"/>
      <c r="J204" s="817"/>
      <c r="K204" s="818"/>
      <c r="L204" s="813" t="str">
        <f>B8</f>
        <v>ｷｮｳｶｼｮ　ﾀﾛｳ</v>
      </c>
      <c r="M204" s="814"/>
    </row>
    <row r="205" spans="1:15" ht="21" customHeight="1">
      <c r="A205" s="801"/>
      <c r="B205" s="804"/>
      <c r="C205" s="807"/>
      <c r="D205" s="764"/>
      <c r="E205" s="783" t="s">
        <v>216</v>
      </c>
      <c r="F205" s="785"/>
      <c r="G205" s="785"/>
      <c r="H205" s="785"/>
      <c r="I205" s="785"/>
      <c r="J205" s="783" t="s">
        <v>217</v>
      </c>
      <c r="K205" s="787"/>
      <c r="L205" s="789" t="str">
        <f>$B$9&amp;" 様"</f>
        <v>教科書　太朗 様</v>
      </c>
      <c r="M205" s="790"/>
    </row>
    <row r="206" spans="1:15" ht="21" customHeight="1">
      <c r="A206" s="801"/>
      <c r="B206" s="804"/>
      <c r="C206" s="807"/>
      <c r="D206" s="764"/>
      <c r="E206" s="784"/>
      <c r="F206" s="786"/>
      <c r="G206" s="786"/>
      <c r="H206" s="786"/>
      <c r="I206" s="786"/>
      <c r="J206" s="784"/>
      <c r="K206" s="788"/>
      <c r="L206" s="789"/>
      <c r="M206" s="790"/>
    </row>
    <row r="207" spans="1:15" ht="13.5" customHeight="1">
      <c r="A207" s="801"/>
      <c r="B207" s="804"/>
      <c r="C207" s="807"/>
      <c r="D207" s="764"/>
      <c r="E207" s="766" t="s">
        <v>218</v>
      </c>
      <c r="F207" s="768"/>
      <c r="G207" s="770" t="s">
        <v>1</v>
      </c>
      <c r="H207" s="772"/>
      <c r="I207" s="773"/>
      <c r="J207" s="773"/>
      <c r="K207" s="776" t="s">
        <v>223</v>
      </c>
      <c r="L207" s="778" t="str">
        <f>$L$10&amp;"　No.23"</f>
        <v>090-0000-0000　No.23</v>
      </c>
      <c r="M207" s="779"/>
    </row>
    <row r="208" spans="1:15" ht="28.5" customHeight="1">
      <c r="A208" s="802"/>
      <c r="B208" s="805"/>
      <c r="C208" s="808"/>
      <c r="D208" s="765"/>
      <c r="E208" s="767"/>
      <c r="F208" s="769"/>
      <c r="G208" s="771"/>
      <c r="H208" s="774"/>
      <c r="I208" s="775"/>
      <c r="J208" s="775"/>
      <c r="K208" s="777"/>
      <c r="L208" s="780"/>
      <c r="M208" s="781"/>
      <c r="N208" s="41">
        <f>F207*H207</f>
        <v>0</v>
      </c>
      <c r="O208" s="23">
        <f>F207</f>
        <v>0</v>
      </c>
    </row>
    <row r="209" spans="1:15" ht="10.199999999999999" customHeight="1">
      <c r="A209" s="26"/>
      <c r="B209" s="26"/>
      <c r="C209" s="26"/>
      <c r="D209" s="26"/>
      <c r="E209" s="27"/>
      <c r="F209" s="28"/>
      <c r="G209" s="26"/>
      <c r="H209" s="26"/>
      <c r="I209" s="27"/>
      <c r="J209" s="27"/>
      <c r="K209" s="26"/>
      <c r="L209" s="26"/>
      <c r="M209" s="26"/>
    </row>
    <row r="210" spans="1:15" ht="10.199999999999999" customHeight="1">
      <c r="A210" s="29"/>
      <c r="B210" s="29"/>
      <c r="C210" s="29"/>
      <c r="D210" s="29"/>
      <c r="E210" s="30"/>
      <c r="F210" s="31"/>
      <c r="G210" s="29"/>
      <c r="H210" s="29"/>
      <c r="I210" s="30"/>
      <c r="J210" s="30"/>
      <c r="K210" s="29"/>
      <c r="L210" s="29"/>
      <c r="M210" s="29"/>
    </row>
    <row r="211" spans="1:15" ht="21" customHeight="1">
      <c r="A211" s="800" t="s">
        <v>211</v>
      </c>
      <c r="B211" s="803" t="s">
        <v>212</v>
      </c>
      <c r="C211" s="806" t="s">
        <v>222</v>
      </c>
      <c r="D211" s="809" t="s">
        <v>213</v>
      </c>
      <c r="E211" s="767" t="s">
        <v>214</v>
      </c>
      <c r="F211" s="794"/>
      <c r="G211" s="794"/>
      <c r="H211" s="794"/>
      <c r="I211" s="820" t="s">
        <v>215</v>
      </c>
      <c r="J211" s="815"/>
      <c r="K211" s="816"/>
      <c r="L211" s="811">
        <f>L3</f>
        <v>44302</v>
      </c>
      <c r="M211" s="812"/>
    </row>
    <row r="212" spans="1:15" ht="21" customHeight="1">
      <c r="A212" s="801"/>
      <c r="B212" s="804"/>
      <c r="C212" s="807"/>
      <c r="D212" s="810"/>
      <c r="E212" s="819"/>
      <c r="F212" s="795"/>
      <c r="G212" s="795"/>
      <c r="H212" s="795"/>
      <c r="I212" s="821"/>
      <c r="J212" s="817"/>
      <c r="K212" s="818"/>
      <c r="L212" s="813" t="str">
        <f>B8</f>
        <v>ｷｮｳｶｼｮ　ﾀﾛｳ</v>
      </c>
      <c r="M212" s="814"/>
    </row>
    <row r="213" spans="1:15" ht="21" customHeight="1">
      <c r="A213" s="801"/>
      <c r="B213" s="804"/>
      <c r="C213" s="807"/>
      <c r="D213" s="764"/>
      <c r="E213" s="783" t="s">
        <v>216</v>
      </c>
      <c r="F213" s="785"/>
      <c r="G213" s="785"/>
      <c r="H213" s="785"/>
      <c r="I213" s="785"/>
      <c r="J213" s="783" t="s">
        <v>217</v>
      </c>
      <c r="K213" s="787"/>
      <c r="L213" s="789" t="str">
        <f>$B$9&amp;" 様"</f>
        <v>教科書　太朗 様</v>
      </c>
      <c r="M213" s="790"/>
    </row>
    <row r="214" spans="1:15" ht="21" customHeight="1">
      <c r="A214" s="801"/>
      <c r="B214" s="804"/>
      <c r="C214" s="807"/>
      <c r="D214" s="764"/>
      <c r="E214" s="784"/>
      <c r="F214" s="786"/>
      <c r="G214" s="786"/>
      <c r="H214" s="786"/>
      <c r="I214" s="786"/>
      <c r="J214" s="784"/>
      <c r="K214" s="788"/>
      <c r="L214" s="789"/>
      <c r="M214" s="790"/>
    </row>
    <row r="215" spans="1:15" ht="13.5" customHeight="1">
      <c r="A215" s="801"/>
      <c r="B215" s="804"/>
      <c r="C215" s="807"/>
      <c r="D215" s="764"/>
      <c r="E215" s="766"/>
      <c r="F215" s="768"/>
      <c r="G215" s="770" t="s">
        <v>1</v>
      </c>
      <c r="H215" s="772"/>
      <c r="I215" s="773"/>
      <c r="J215" s="773"/>
      <c r="K215" s="776" t="s">
        <v>223</v>
      </c>
      <c r="L215" s="778" t="str">
        <f>$L$10&amp;"　No.24"</f>
        <v>090-0000-0000　No.24</v>
      </c>
      <c r="M215" s="779"/>
    </row>
    <row r="216" spans="1:15" ht="28.5" customHeight="1">
      <c r="A216" s="802"/>
      <c r="B216" s="805"/>
      <c r="C216" s="808"/>
      <c r="D216" s="765"/>
      <c r="E216" s="767"/>
      <c r="F216" s="769"/>
      <c r="G216" s="771"/>
      <c r="H216" s="774"/>
      <c r="I216" s="775"/>
      <c r="J216" s="775"/>
      <c r="K216" s="777"/>
      <c r="L216" s="780"/>
      <c r="M216" s="781"/>
      <c r="N216" s="41">
        <f>F215*H215</f>
        <v>0</v>
      </c>
      <c r="O216" s="23">
        <f>F215</f>
        <v>0</v>
      </c>
    </row>
    <row r="217" spans="1:15" ht="10.199999999999999" customHeight="1">
      <c r="A217" s="26"/>
      <c r="B217" s="26"/>
      <c r="C217" s="26"/>
      <c r="D217" s="26"/>
      <c r="E217" s="27"/>
      <c r="F217" s="28"/>
      <c r="G217" s="26"/>
      <c r="H217" s="26"/>
      <c r="I217" s="27"/>
      <c r="J217" s="27"/>
      <c r="K217" s="26"/>
      <c r="L217" s="26"/>
      <c r="M217" s="26"/>
    </row>
    <row r="218" spans="1:15" ht="10.199999999999999" customHeight="1">
      <c r="A218" s="29"/>
      <c r="B218" s="29"/>
      <c r="C218" s="29"/>
      <c r="D218" s="29"/>
      <c r="E218" s="30"/>
      <c r="F218" s="31"/>
      <c r="G218" s="29"/>
      <c r="H218" s="29"/>
      <c r="I218" s="30"/>
      <c r="J218" s="30"/>
      <c r="K218" s="29"/>
      <c r="L218" s="29"/>
      <c r="M218" s="29"/>
    </row>
  </sheetData>
  <mergeCells count="593">
    <mergeCell ref="L79:M80"/>
    <mergeCell ref="L85:M86"/>
    <mergeCell ref="L207:M208"/>
    <mergeCell ref="L215:M216"/>
    <mergeCell ref="A1:L1"/>
    <mergeCell ref="L151:M152"/>
    <mergeCell ref="L159:M160"/>
    <mergeCell ref="L167:M168"/>
    <mergeCell ref="L175:M176"/>
    <mergeCell ref="L183:M184"/>
    <mergeCell ref="L191:M192"/>
    <mergeCell ref="L95:M96"/>
    <mergeCell ref="L181:M182"/>
    <mergeCell ref="H183:J184"/>
    <mergeCell ref="K183:K184"/>
    <mergeCell ref="J179:K180"/>
    <mergeCell ref="L179:M179"/>
    <mergeCell ref="C163:C168"/>
    <mergeCell ref="L165:M166"/>
    <mergeCell ref="H167:J168"/>
    <mergeCell ref="J163:K164"/>
    <mergeCell ref="F167:F168"/>
    <mergeCell ref="L149:M150"/>
    <mergeCell ref="H151:J152"/>
    <mergeCell ref="K151:K152"/>
    <mergeCell ref="L148:M148"/>
    <mergeCell ref="D149:D150"/>
    <mergeCell ref="E149:E150"/>
    <mergeCell ref="F149:I150"/>
    <mergeCell ref="J147:K148"/>
    <mergeCell ref="L147:M147"/>
    <mergeCell ref="J149:J150"/>
    <mergeCell ref="K149:K150"/>
    <mergeCell ref="D151:D152"/>
    <mergeCell ref="E151:E152"/>
    <mergeCell ref="F151:F152"/>
    <mergeCell ref="G151:G152"/>
    <mergeCell ref="L141:M142"/>
    <mergeCell ref="H143:J144"/>
    <mergeCell ref="K143:K144"/>
    <mergeCell ref="E135:E136"/>
    <mergeCell ref="F135:F136"/>
    <mergeCell ref="G135:G136"/>
    <mergeCell ref="K135:K136"/>
    <mergeCell ref="F143:F144"/>
    <mergeCell ref="G143:G144"/>
    <mergeCell ref="L135:M136"/>
    <mergeCell ref="H135:J136"/>
    <mergeCell ref="L143:M144"/>
    <mergeCell ref="E141:E142"/>
    <mergeCell ref="F141:I142"/>
    <mergeCell ref="J139:K140"/>
    <mergeCell ref="J141:J142"/>
    <mergeCell ref="K141:K142"/>
    <mergeCell ref="F139:H140"/>
    <mergeCell ref="I139:I140"/>
    <mergeCell ref="F31:F32"/>
    <mergeCell ref="G31:G32"/>
    <mergeCell ref="F35:H36"/>
    <mergeCell ref="E45:E46"/>
    <mergeCell ref="F45:I46"/>
    <mergeCell ref="C27:C32"/>
    <mergeCell ref="D45:D46"/>
    <mergeCell ref="E43:E44"/>
    <mergeCell ref="F59:H60"/>
    <mergeCell ref="H55:J56"/>
    <mergeCell ref="F53:I54"/>
    <mergeCell ref="I43:I44"/>
    <mergeCell ref="D39:D40"/>
    <mergeCell ref="E39:E40"/>
    <mergeCell ref="D59:D60"/>
    <mergeCell ref="I59:I60"/>
    <mergeCell ref="C43:C48"/>
    <mergeCell ref="D47:D48"/>
    <mergeCell ref="E47:E48"/>
    <mergeCell ref="F47:F48"/>
    <mergeCell ref="G47:G48"/>
    <mergeCell ref="J45:J46"/>
    <mergeCell ref="A27:A32"/>
    <mergeCell ref="B27:B32"/>
    <mergeCell ref="D27:D28"/>
    <mergeCell ref="E27:E28"/>
    <mergeCell ref="D31:D32"/>
    <mergeCell ref="D37:D38"/>
    <mergeCell ref="E37:E38"/>
    <mergeCell ref="A43:A48"/>
    <mergeCell ref="L35:M35"/>
    <mergeCell ref="I27:I28"/>
    <mergeCell ref="J27:K28"/>
    <mergeCell ref="L27:M27"/>
    <mergeCell ref="F29:I30"/>
    <mergeCell ref="J29:J30"/>
    <mergeCell ref="I35:I36"/>
    <mergeCell ref="K29:K30"/>
    <mergeCell ref="F27:H28"/>
    <mergeCell ref="E31:E32"/>
    <mergeCell ref="L36:M36"/>
    <mergeCell ref="D29:D30"/>
    <mergeCell ref="F37:I38"/>
    <mergeCell ref="J37:J38"/>
    <mergeCell ref="K37:K38"/>
    <mergeCell ref="E29:E30"/>
    <mergeCell ref="A65:M65"/>
    <mergeCell ref="A67:A72"/>
    <mergeCell ref="B67:B72"/>
    <mergeCell ref="D51:D52"/>
    <mergeCell ref="E51:E52"/>
    <mergeCell ref="F61:I62"/>
    <mergeCell ref="F63:F64"/>
    <mergeCell ref="G63:G64"/>
    <mergeCell ref="I67:I68"/>
    <mergeCell ref="J67:K68"/>
    <mergeCell ref="H71:J72"/>
    <mergeCell ref="K71:K72"/>
    <mergeCell ref="K53:K54"/>
    <mergeCell ref="K55:K56"/>
    <mergeCell ref="L55:M56"/>
    <mergeCell ref="L71:M72"/>
    <mergeCell ref="L61:M62"/>
    <mergeCell ref="H63:J64"/>
    <mergeCell ref="K63:K64"/>
    <mergeCell ref="J59:K60"/>
    <mergeCell ref="L59:M59"/>
    <mergeCell ref="L60:M60"/>
    <mergeCell ref="K61:K62"/>
    <mergeCell ref="L63:M64"/>
    <mergeCell ref="J61:J62"/>
    <mergeCell ref="C59:C64"/>
    <mergeCell ref="A59:A64"/>
    <mergeCell ref="B59:B64"/>
    <mergeCell ref="D61:D62"/>
    <mergeCell ref="D55:D56"/>
    <mergeCell ref="E55:E56"/>
    <mergeCell ref="E59:E60"/>
    <mergeCell ref="E61:E62"/>
    <mergeCell ref="E63:E64"/>
    <mergeCell ref="F55:F56"/>
    <mergeCell ref="D63:D64"/>
    <mergeCell ref="L67:M67"/>
    <mergeCell ref="L68:M68"/>
    <mergeCell ref="F69:I70"/>
    <mergeCell ref="J69:J70"/>
    <mergeCell ref="K69:K70"/>
    <mergeCell ref="L69:M70"/>
    <mergeCell ref="D67:D68"/>
    <mergeCell ref="E67:E68"/>
    <mergeCell ref="D69:D70"/>
    <mergeCell ref="E69:E70"/>
    <mergeCell ref="F67:H68"/>
    <mergeCell ref="A75:A80"/>
    <mergeCell ref="B75:B80"/>
    <mergeCell ref="D75:D76"/>
    <mergeCell ref="E75:E76"/>
    <mergeCell ref="F75:H76"/>
    <mergeCell ref="I75:I76"/>
    <mergeCell ref="D79:D80"/>
    <mergeCell ref="E79:E80"/>
    <mergeCell ref="C67:C72"/>
    <mergeCell ref="D71:D72"/>
    <mergeCell ref="E71:E72"/>
    <mergeCell ref="F71:F72"/>
    <mergeCell ref="G71:G72"/>
    <mergeCell ref="F79:F80"/>
    <mergeCell ref="G79:G80"/>
    <mergeCell ref="C75:C80"/>
    <mergeCell ref="H79:J80"/>
    <mergeCell ref="D77:D78"/>
    <mergeCell ref="L77:M78"/>
    <mergeCell ref="J75:K76"/>
    <mergeCell ref="E77:E78"/>
    <mergeCell ref="F77:I78"/>
    <mergeCell ref="J77:J78"/>
    <mergeCell ref="L75:M75"/>
    <mergeCell ref="L76:M76"/>
    <mergeCell ref="K77:K78"/>
    <mergeCell ref="A83:A88"/>
    <mergeCell ref="B83:B88"/>
    <mergeCell ref="D83:D84"/>
    <mergeCell ref="E83:E84"/>
    <mergeCell ref="F87:F88"/>
    <mergeCell ref="L83:M83"/>
    <mergeCell ref="L84:M84"/>
    <mergeCell ref="K85:K86"/>
    <mergeCell ref="K87:K88"/>
    <mergeCell ref="F83:H84"/>
    <mergeCell ref="I83:I84"/>
    <mergeCell ref="C83:C88"/>
    <mergeCell ref="H87:J88"/>
    <mergeCell ref="D87:D88"/>
    <mergeCell ref="E87:E88"/>
    <mergeCell ref="D85:D86"/>
    <mergeCell ref="E101:E102"/>
    <mergeCell ref="E85:E86"/>
    <mergeCell ref="F85:I86"/>
    <mergeCell ref="J85:J86"/>
    <mergeCell ref="G87:G88"/>
    <mergeCell ref="J83:K84"/>
    <mergeCell ref="L87:M88"/>
    <mergeCell ref="L93:M94"/>
    <mergeCell ref="J91:K92"/>
    <mergeCell ref="L91:M91"/>
    <mergeCell ref="L92:M92"/>
    <mergeCell ref="K93:K94"/>
    <mergeCell ref="K95:K96"/>
    <mergeCell ref="F101:I102"/>
    <mergeCell ref="J101:J102"/>
    <mergeCell ref="J99:K100"/>
    <mergeCell ref="L99:M99"/>
    <mergeCell ref="L100:M100"/>
    <mergeCell ref="K101:K102"/>
    <mergeCell ref="L101:M102"/>
    <mergeCell ref="E99:E100"/>
    <mergeCell ref="F99:H100"/>
    <mergeCell ref="I99:I100"/>
    <mergeCell ref="A91:A96"/>
    <mergeCell ref="B91:B96"/>
    <mergeCell ref="D91:D92"/>
    <mergeCell ref="E91:E92"/>
    <mergeCell ref="F91:H92"/>
    <mergeCell ref="J93:J94"/>
    <mergeCell ref="D95:D96"/>
    <mergeCell ref="E95:E96"/>
    <mergeCell ref="F95:F96"/>
    <mergeCell ref="G95:G96"/>
    <mergeCell ref="I91:I92"/>
    <mergeCell ref="C91:C96"/>
    <mergeCell ref="H95:J96"/>
    <mergeCell ref="D93:D94"/>
    <mergeCell ref="E93:E94"/>
    <mergeCell ref="F93:I94"/>
    <mergeCell ref="D101:D102"/>
    <mergeCell ref="F107:H108"/>
    <mergeCell ref="I107:I108"/>
    <mergeCell ref="E107:E108"/>
    <mergeCell ref="J107:K108"/>
    <mergeCell ref="L103:M104"/>
    <mergeCell ref="D103:D104"/>
    <mergeCell ref="E103:E104"/>
    <mergeCell ref="F103:F104"/>
    <mergeCell ref="G103:G104"/>
    <mergeCell ref="L119:M120"/>
    <mergeCell ref="K109:K110"/>
    <mergeCell ref="G111:G112"/>
    <mergeCell ref="L117:M118"/>
    <mergeCell ref="L115:M115"/>
    <mergeCell ref="L116:M116"/>
    <mergeCell ref="F115:H116"/>
    <mergeCell ref="I115:I116"/>
    <mergeCell ref="F117:I118"/>
    <mergeCell ref="J117:J118"/>
    <mergeCell ref="J115:K116"/>
    <mergeCell ref="K119:K120"/>
    <mergeCell ref="K117:K118"/>
    <mergeCell ref="A115:A120"/>
    <mergeCell ref="D117:D118"/>
    <mergeCell ref="E117:E118"/>
    <mergeCell ref="G127:G128"/>
    <mergeCell ref="D119:D120"/>
    <mergeCell ref="E119:E120"/>
    <mergeCell ref="F119:F120"/>
    <mergeCell ref="G119:G120"/>
    <mergeCell ref="C123:C128"/>
    <mergeCell ref="F127:F128"/>
    <mergeCell ref="F123:H124"/>
    <mergeCell ref="B115:B120"/>
    <mergeCell ref="E115:E116"/>
    <mergeCell ref="H119:J120"/>
    <mergeCell ref="C115:C120"/>
    <mergeCell ref="L123:M123"/>
    <mergeCell ref="L127:M128"/>
    <mergeCell ref="L131:M131"/>
    <mergeCell ref="L132:M132"/>
    <mergeCell ref="K133:K134"/>
    <mergeCell ref="L133:M134"/>
    <mergeCell ref="A123:A128"/>
    <mergeCell ref="B123:B128"/>
    <mergeCell ref="D123:D124"/>
    <mergeCell ref="E123:E124"/>
    <mergeCell ref="D127:D128"/>
    <mergeCell ref="E127:E128"/>
    <mergeCell ref="H127:J128"/>
    <mergeCell ref="J123:K124"/>
    <mergeCell ref="I123:I124"/>
    <mergeCell ref="A131:A136"/>
    <mergeCell ref="B131:B136"/>
    <mergeCell ref="D131:D132"/>
    <mergeCell ref="E131:E132"/>
    <mergeCell ref="C131:C136"/>
    <mergeCell ref="D135:D136"/>
    <mergeCell ref="D133:D134"/>
    <mergeCell ref="A139:A144"/>
    <mergeCell ref="C139:C144"/>
    <mergeCell ref="F131:H132"/>
    <mergeCell ref="I131:I132"/>
    <mergeCell ref="J131:K132"/>
    <mergeCell ref="F133:I134"/>
    <mergeCell ref="J133:J134"/>
    <mergeCell ref="E133:E134"/>
    <mergeCell ref="A147:A152"/>
    <mergeCell ref="B147:B152"/>
    <mergeCell ref="D147:D148"/>
    <mergeCell ref="E147:E148"/>
    <mergeCell ref="F147:H148"/>
    <mergeCell ref="I147:I148"/>
    <mergeCell ref="C147:C152"/>
    <mergeCell ref="A145:M145"/>
    <mergeCell ref="B139:B144"/>
    <mergeCell ref="D139:D140"/>
    <mergeCell ref="E139:E140"/>
    <mergeCell ref="D143:D144"/>
    <mergeCell ref="E143:E144"/>
    <mergeCell ref="L139:M139"/>
    <mergeCell ref="L140:M140"/>
    <mergeCell ref="D141:D142"/>
    <mergeCell ref="A155:A160"/>
    <mergeCell ref="B155:B160"/>
    <mergeCell ref="D155:D156"/>
    <mergeCell ref="E155:E156"/>
    <mergeCell ref="C155:C160"/>
    <mergeCell ref="L155:M155"/>
    <mergeCell ref="L156:M156"/>
    <mergeCell ref="D157:D158"/>
    <mergeCell ref="E157:E158"/>
    <mergeCell ref="F157:I158"/>
    <mergeCell ref="D159:D160"/>
    <mergeCell ref="G159:G160"/>
    <mergeCell ref="E159:E160"/>
    <mergeCell ref="F159:F160"/>
    <mergeCell ref="J157:J158"/>
    <mergeCell ref="K157:K158"/>
    <mergeCell ref="F155:H156"/>
    <mergeCell ref="I155:I156"/>
    <mergeCell ref="L157:M158"/>
    <mergeCell ref="K159:K160"/>
    <mergeCell ref="H159:J160"/>
    <mergeCell ref="J155:K156"/>
    <mergeCell ref="L180:M180"/>
    <mergeCell ref="C171:C176"/>
    <mergeCell ref="H175:J176"/>
    <mergeCell ref="J171:K172"/>
    <mergeCell ref="L172:M172"/>
    <mergeCell ref="D173:D174"/>
    <mergeCell ref="A171:A176"/>
    <mergeCell ref="B171:B176"/>
    <mergeCell ref="K167:K168"/>
    <mergeCell ref="F171:H172"/>
    <mergeCell ref="L171:M171"/>
    <mergeCell ref="D171:D172"/>
    <mergeCell ref="E171:E172"/>
    <mergeCell ref="A163:A168"/>
    <mergeCell ref="B163:B168"/>
    <mergeCell ref="D163:D164"/>
    <mergeCell ref="E163:E164"/>
    <mergeCell ref="F163:H164"/>
    <mergeCell ref="I163:I164"/>
    <mergeCell ref="D165:D166"/>
    <mergeCell ref="E165:E166"/>
    <mergeCell ref="D167:D168"/>
    <mergeCell ref="E167:E168"/>
    <mergeCell ref="G167:G168"/>
    <mergeCell ref="K173:K174"/>
    <mergeCell ref="D175:D176"/>
    <mergeCell ref="E175:E176"/>
    <mergeCell ref="F175:F176"/>
    <mergeCell ref="L53:M54"/>
    <mergeCell ref="J53:J54"/>
    <mergeCell ref="L173:M174"/>
    <mergeCell ref="K175:K176"/>
    <mergeCell ref="I171:I172"/>
    <mergeCell ref="L163:M163"/>
    <mergeCell ref="L164:M164"/>
    <mergeCell ref="F165:I166"/>
    <mergeCell ref="J165:J166"/>
    <mergeCell ref="K165:K166"/>
    <mergeCell ref="L124:M124"/>
    <mergeCell ref="D125:D126"/>
    <mergeCell ref="E125:E126"/>
    <mergeCell ref="F125:I126"/>
    <mergeCell ref="J125:J126"/>
    <mergeCell ref="K125:K126"/>
    <mergeCell ref="D115:D116"/>
    <mergeCell ref="E173:E174"/>
    <mergeCell ref="L125:M126"/>
    <mergeCell ref="K127:K128"/>
    <mergeCell ref="D181:D182"/>
    <mergeCell ref="E181:E182"/>
    <mergeCell ref="F181:I182"/>
    <mergeCell ref="J181:J182"/>
    <mergeCell ref="K181:K182"/>
    <mergeCell ref="A179:A184"/>
    <mergeCell ref="B179:B184"/>
    <mergeCell ref="D179:D180"/>
    <mergeCell ref="E179:E180"/>
    <mergeCell ref="D183:D184"/>
    <mergeCell ref="E183:E184"/>
    <mergeCell ref="C179:C184"/>
    <mergeCell ref="F183:F184"/>
    <mergeCell ref="G183:G184"/>
    <mergeCell ref="F179:H180"/>
    <mergeCell ref="I179:I180"/>
    <mergeCell ref="A5:M5"/>
    <mergeCell ref="A7:E7"/>
    <mergeCell ref="F7:K7"/>
    <mergeCell ref="L7:M7"/>
    <mergeCell ref="A3:K3"/>
    <mergeCell ref="L3:M3"/>
    <mergeCell ref="I51:I52"/>
    <mergeCell ref="K25:L25"/>
    <mergeCell ref="H47:J48"/>
    <mergeCell ref="K47:K48"/>
    <mergeCell ref="L29:M30"/>
    <mergeCell ref="L51:M51"/>
    <mergeCell ref="L52:M52"/>
    <mergeCell ref="H31:J32"/>
    <mergeCell ref="L28:M28"/>
    <mergeCell ref="J43:K44"/>
    <mergeCell ref="K31:K32"/>
    <mergeCell ref="J51:K52"/>
    <mergeCell ref="F51:H52"/>
    <mergeCell ref="F39:F40"/>
    <mergeCell ref="G39:G40"/>
    <mergeCell ref="A51:A56"/>
    <mergeCell ref="G55:G56"/>
    <mergeCell ref="J35:K36"/>
    <mergeCell ref="A9:A10"/>
    <mergeCell ref="J11:M12"/>
    <mergeCell ref="L47:M48"/>
    <mergeCell ref="B51:B56"/>
    <mergeCell ref="C51:C56"/>
    <mergeCell ref="D53:D54"/>
    <mergeCell ref="E53:E54"/>
    <mergeCell ref="L45:M46"/>
    <mergeCell ref="C35:C40"/>
    <mergeCell ref="H39:J40"/>
    <mergeCell ref="K39:K40"/>
    <mergeCell ref="E35:E36"/>
    <mergeCell ref="B35:B40"/>
    <mergeCell ref="A35:A40"/>
    <mergeCell ref="D35:D36"/>
    <mergeCell ref="L37:M38"/>
    <mergeCell ref="L44:M44"/>
    <mergeCell ref="L39:M40"/>
    <mergeCell ref="L43:M43"/>
    <mergeCell ref="K45:K46"/>
    <mergeCell ref="B43:B48"/>
    <mergeCell ref="D43:D44"/>
    <mergeCell ref="A18:M18"/>
    <mergeCell ref="F43:H44"/>
    <mergeCell ref="A105:M105"/>
    <mergeCell ref="K103:K104"/>
    <mergeCell ref="A107:A112"/>
    <mergeCell ref="B107:B112"/>
    <mergeCell ref="C107:C112"/>
    <mergeCell ref="L109:M110"/>
    <mergeCell ref="H111:J112"/>
    <mergeCell ref="K111:K112"/>
    <mergeCell ref="L111:M112"/>
    <mergeCell ref="L107:M107"/>
    <mergeCell ref="A99:A104"/>
    <mergeCell ref="B99:B104"/>
    <mergeCell ref="D99:D100"/>
    <mergeCell ref="E111:E112"/>
    <mergeCell ref="F111:F112"/>
    <mergeCell ref="D107:D108"/>
    <mergeCell ref="D111:D112"/>
    <mergeCell ref="C99:C104"/>
    <mergeCell ref="H103:J104"/>
    <mergeCell ref="L108:M108"/>
    <mergeCell ref="D109:D110"/>
    <mergeCell ref="E109:E110"/>
    <mergeCell ref="F109:I110"/>
    <mergeCell ref="J109:J110"/>
    <mergeCell ref="K79:K80"/>
    <mergeCell ref="L187:M187"/>
    <mergeCell ref="L188:M188"/>
    <mergeCell ref="K189:K190"/>
    <mergeCell ref="L189:M190"/>
    <mergeCell ref="B187:B192"/>
    <mergeCell ref="C187:C192"/>
    <mergeCell ref="D187:D188"/>
    <mergeCell ref="D191:D192"/>
    <mergeCell ref="E191:E192"/>
    <mergeCell ref="E187:E188"/>
    <mergeCell ref="F187:H188"/>
    <mergeCell ref="I187:I188"/>
    <mergeCell ref="F191:F192"/>
    <mergeCell ref="G191:G192"/>
    <mergeCell ref="D189:D190"/>
    <mergeCell ref="E189:E190"/>
    <mergeCell ref="G175:G176"/>
    <mergeCell ref="F173:I174"/>
    <mergeCell ref="J173:J174"/>
    <mergeCell ref="K191:K192"/>
    <mergeCell ref="J187:K188"/>
    <mergeCell ref="F189:I190"/>
    <mergeCell ref="J189:J190"/>
    <mergeCell ref="A195:A200"/>
    <mergeCell ref="B195:B200"/>
    <mergeCell ref="C195:C200"/>
    <mergeCell ref="D195:D196"/>
    <mergeCell ref="E195:E196"/>
    <mergeCell ref="F195:H196"/>
    <mergeCell ref="H191:J192"/>
    <mergeCell ref="A187:A192"/>
    <mergeCell ref="K199:K200"/>
    <mergeCell ref="D199:D200"/>
    <mergeCell ref="E199:E200"/>
    <mergeCell ref="F199:F200"/>
    <mergeCell ref="L195:M195"/>
    <mergeCell ref="L196:M196"/>
    <mergeCell ref="K197:K198"/>
    <mergeCell ref="L197:M198"/>
    <mergeCell ref="J195:K196"/>
    <mergeCell ref="L199:M200"/>
    <mergeCell ref="I195:I196"/>
    <mergeCell ref="D197:D198"/>
    <mergeCell ref="E197:E198"/>
    <mergeCell ref="F197:I198"/>
    <mergeCell ref="J197:J198"/>
    <mergeCell ref="H199:J200"/>
    <mergeCell ref="G199:G200"/>
    <mergeCell ref="E203:E204"/>
    <mergeCell ref="F203:H204"/>
    <mergeCell ref="I203:I204"/>
    <mergeCell ref="J203:K204"/>
    <mergeCell ref="E205:E206"/>
    <mergeCell ref="F205:I206"/>
    <mergeCell ref="J205:J206"/>
    <mergeCell ref="A203:A208"/>
    <mergeCell ref="B203:B208"/>
    <mergeCell ref="C203:C208"/>
    <mergeCell ref="D203:D204"/>
    <mergeCell ref="D205:D206"/>
    <mergeCell ref="D207:D208"/>
    <mergeCell ref="L212:M212"/>
    <mergeCell ref="L211:M211"/>
    <mergeCell ref="D213:D214"/>
    <mergeCell ref="H207:J208"/>
    <mergeCell ref="E207:E208"/>
    <mergeCell ref="F207:F208"/>
    <mergeCell ref="G207:G208"/>
    <mergeCell ref="K207:K208"/>
    <mergeCell ref="J211:K212"/>
    <mergeCell ref="E211:E212"/>
    <mergeCell ref="I211:I212"/>
    <mergeCell ref="D215:D216"/>
    <mergeCell ref="E215:E216"/>
    <mergeCell ref="F215:F216"/>
    <mergeCell ref="G215:G216"/>
    <mergeCell ref="H215:J216"/>
    <mergeCell ref="K215:K216"/>
    <mergeCell ref="L31:M32"/>
    <mergeCell ref="A20:M20"/>
    <mergeCell ref="E213:E214"/>
    <mergeCell ref="F213:I214"/>
    <mergeCell ref="J213:J214"/>
    <mergeCell ref="K213:K214"/>
    <mergeCell ref="L213:M214"/>
    <mergeCell ref="A21:A25"/>
    <mergeCell ref="F211:H212"/>
    <mergeCell ref="B21:I22"/>
    <mergeCell ref="A211:A216"/>
    <mergeCell ref="B211:B216"/>
    <mergeCell ref="C211:C216"/>
    <mergeCell ref="D211:D212"/>
    <mergeCell ref="L203:M203"/>
    <mergeCell ref="L204:M204"/>
    <mergeCell ref="K205:K206"/>
    <mergeCell ref="L205:M206"/>
    <mergeCell ref="B23:I25"/>
    <mergeCell ref="L2:M2"/>
    <mergeCell ref="K24:L24"/>
    <mergeCell ref="K23:L23"/>
    <mergeCell ref="K21:L21"/>
    <mergeCell ref="K22:L22"/>
    <mergeCell ref="C2:G2"/>
    <mergeCell ref="L8:M8"/>
    <mergeCell ref="L9:M9"/>
    <mergeCell ref="A13:M13"/>
    <mergeCell ref="A19:M19"/>
    <mergeCell ref="A17:M17"/>
    <mergeCell ref="A15:M15"/>
    <mergeCell ref="C11:D11"/>
    <mergeCell ref="C12:D12"/>
    <mergeCell ref="A14:M14"/>
    <mergeCell ref="A16:M16"/>
    <mergeCell ref="L10:M10"/>
    <mergeCell ref="A11:B12"/>
    <mergeCell ref="B9:E10"/>
    <mergeCell ref="B8:E8"/>
    <mergeCell ref="F9:K9"/>
    <mergeCell ref="F10:K10"/>
    <mergeCell ref="F8:K8"/>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O218"/>
  <sheetViews>
    <sheetView showZeros="0" zoomScale="75" zoomScaleNormal="75" workbookViewId="0">
      <selection activeCell="L3" sqref="L3:M3"/>
    </sheetView>
  </sheetViews>
  <sheetFormatPr defaultColWidth="9" defaultRowHeight="13.2"/>
  <cols>
    <col min="1" max="1" width="3.6640625" style="23" customWidth="1"/>
    <col min="2" max="3" width="4.6640625" style="23" customWidth="1"/>
    <col min="4" max="4" width="5.6640625" style="23" customWidth="1"/>
    <col min="5" max="5" width="4.6640625" style="32" customWidth="1"/>
    <col min="6" max="6" width="10.6640625" style="33" customWidth="1"/>
    <col min="7" max="7" width="3.6640625" style="23" customWidth="1"/>
    <col min="8" max="8" width="14.21875" style="23" customWidth="1"/>
    <col min="9" max="10" width="3.6640625" style="32" customWidth="1"/>
    <col min="11" max="11" width="11.109375" style="23" customWidth="1"/>
    <col min="12" max="12" width="6.6640625" style="23" customWidth="1"/>
    <col min="13" max="13" width="23.21875" style="23" customWidth="1"/>
    <col min="14" max="15" width="0" style="23" hidden="1" customWidth="1"/>
    <col min="16" max="16384" width="9" style="23"/>
  </cols>
  <sheetData>
    <row r="1" spans="1:13" ht="31.95" customHeight="1">
      <c r="A1" s="849" t="s">
        <v>225</v>
      </c>
      <c r="B1" s="849"/>
      <c r="C1" s="849"/>
      <c r="D1" s="849"/>
      <c r="E1" s="849"/>
      <c r="F1" s="849"/>
      <c r="G1" s="849"/>
      <c r="H1" s="849"/>
      <c r="I1" s="849"/>
      <c r="J1" s="849"/>
      <c r="K1" s="849"/>
      <c r="L1" s="849"/>
      <c r="M1" s="50" t="s">
        <v>261</v>
      </c>
    </row>
    <row r="2" spans="1:13" ht="14.7" customHeight="1">
      <c r="A2" s="37"/>
      <c r="B2" s="42"/>
      <c r="C2" s="736" t="s">
        <v>262</v>
      </c>
      <c r="D2" s="737"/>
      <c r="E2" s="737"/>
      <c r="F2" s="737"/>
      <c r="G2" s="737"/>
      <c r="H2" s="37"/>
      <c r="I2" s="37"/>
      <c r="J2" s="37"/>
      <c r="K2" s="37"/>
      <c r="L2" s="731" t="s">
        <v>232</v>
      </c>
      <c r="M2" s="731"/>
    </row>
    <row r="3" spans="1:13" ht="31.95" customHeight="1">
      <c r="A3" s="743"/>
      <c r="B3" s="743"/>
      <c r="C3" s="743"/>
      <c r="D3" s="743"/>
      <c r="E3" s="743"/>
      <c r="F3" s="743"/>
      <c r="G3" s="743"/>
      <c r="H3" s="743"/>
      <c r="I3" s="743"/>
      <c r="J3" s="743"/>
      <c r="K3" s="743"/>
      <c r="L3" s="832"/>
      <c r="M3" s="833"/>
    </row>
    <row r="4" spans="1:13" ht="13.35" customHeight="1">
      <c r="A4" s="36"/>
      <c r="B4" s="36"/>
      <c r="C4" s="36"/>
      <c r="D4" s="36"/>
      <c r="E4" s="36"/>
      <c r="F4" s="36"/>
      <c r="G4" s="36"/>
      <c r="H4" s="36"/>
      <c r="I4" s="36"/>
      <c r="J4" s="36"/>
      <c r="K4" s="36"/>
      <c r="L4" s="37"/>
      <c r="M4" s="37"/>
    </row>
    <row r="5" spans="1:13">
      <c r="A5" s="733" t="s">
        <v>219</v>
      </c>
      <c r="B5" s="733"/>
      <c r="C5" s="733"/>
      <c r="D5" s="733"/>
      <c r="E5" s="733"/>
      <c r="F5" s="733"/>
      <c r="G5" s="733"/>
      <c r="H5" s="733"/>
      <c r="I5" s="733"/>
      <c r="J5" s="733"/>
      <c r="K5" s="733"/>
      <c r="L5" s="733"/>
      <c r="M5" s="733"/>
    </row>
    <row r="6" spans="1:13">
      <c r="E6" s="23"/>
      <c r="F6" s="23"/>
      <c r="I6" s="23"/>
      <c r="J6" s="23"/>
    </row>
    <row r="7" spans="1:13">
      <c r="A7" s="829" t="s">
        <v>2</v>
      </c>
      <c r="B7" s="830"/>
      <c r="C7" s="830"/>
      <c r="D7" s="830"/>
      <c r="E7" s="831"/>
      <c r="F7" s="829" t="s">
        <v>220</v>
      </c>
      <c r="G7" s="830"/>
      <c r="H7" s="830"/>
      <c r="I7" s="830"/>
      <c r="J7" s="830"/>
      <c r="K7" s="831"/>
      <c r="L7" s="829" t="s">
        <v>256</v>
      </c>
      <c r="M7" s="831"/>
    </row>
    <row r="8" spans="1:13" ht="23.4" customHeight="1">
      <c r="A8" s="34" t="s">
        <v>234</v>
      </c>
      <c r="B8" s="758"/>
      <c r="C8" s="759"/>
      <c r="D8" s="759"/>
      <c r="E8" s="760"/>
      <c r="F8" s="752" t="s">
        <v>243</v>
      </c>
      <c r="G8" s="753"/>
      <c r="H8" s="753"/>
      <c r="I8" s="753"/>
      <c r="J8" s="753"/>
      <c r="K8" s="754"/>
      <c r="L8" s="738"/>
      <c r="M8" s="739"/>
    </row>
    <row r="9" spans="1:13" ht="23.4" customHeight="1">
      <c r="A9" s="823" t="s">
        <v>3</v>
      </c>
      <c r="B9" s="752"/>
      <c r="C9" s="753"/>
      <c r="D9" s="753"/>
      <c r="E9" s="754"/>
      <c r="F9" s="761"/>
      <c r="G9" s="762"/>
      <c r="H9" s="762"/>
      <c r="I9" s="762"/>
      <c r="J9" s="762"/>
      <c r="K9" s="763"/>
      <c r="L9" s="740" t="s">
        <v>255</v>
      </c>
      <c r="M9" s="741"/>
    </row>
    <row r="10" spans="1:13" ht="23.4" customHeight="1">
      <c r="A10" s="824"/>
      <c r="B10" s="755"/>
      <c r="C10" s="756"/>
      <c r="D10" s="756"/>
      <c r="E10" s="757"/>
      <c r="F10" s="755"/>
      <c r="G10" s="756"/>
      <c r="H10" s="756"/>
      <c r="I10" s="756"/>
      <c r="J10" s="756"/>
      <c r="K10" s="757"/>
      <c r="L10" s="746"/>
      <c r="M10" s="747"/>
    </row>
    <row r="11" spans="1:13" ht="23.25" customHeight="1">
      <c r="A11" s="748" t="s">
        <v>233</v>
      </c>
      <c r="B11" s="749"/>
      <c r="C11" s="744" t="s">
        <v>226</v>
      </c>
      <c r="D11" s="745"/>
      <c r="E11" s="46"/>
      <c r="F11" s="48" t="s">
        <v>235</v>
      </c>
      <c r="G11" s="47"/>
      <c r="H11" s="48" t="s">
        <v>395</v>
      </c>
      <c r="I11" s="47"/>
      <c r="J11" s="731" t="s">
        <v>227</v>
      </c>
      <c r="K11" s="731"/>
      <c r="L11" s="731"/>
      <c r="M11" s="731"/>
    </row>
    <row r="12" spans="1:13" ht="23.25" customHeight="1">
      <c r="A12" s="750"/>
      <c r="B12" s="751"/>
      <c r="C12" s="744" t="s">
        <v>396</v>
      </c>
      <c r="D12" s="745"/>
      <c r="E12" s="47"/>
      <c r="F12" s="48" t="s">
        <v>397</v>
      </c>
      <c r="G12" s="47"/>
      <c r="H12" s="238"/>
      <c r="I12" s="239"/>
      <c r="J12" s="731"/>
      <c r="K12" s="731"/>
      <c r="L12" s="731"/>
      <c r="M12" s="731"/>
    </row>
    <row r="13" spans="1:13" ht="12.75" customHeight="1">
      <c r="A13" s="742"/>
      <c r="B13" s="742"/>
      <c r="C13" s="742"/>
      <c r="D13" s="742"/>
      <c r="E13" s="742"/>
      <c r="F13" s="742"/>
      <c r="G13" s="742"/>
      <c r="H13" s="742"/>
      <c r="I13" s="742"/>
      <c r="J13" s="742"/>
      <c r="K13" s="742"/>
      <c r="L13" s="742"/>
      <c r="M13" s="742"/>
    </row>
    <row r="14" spans="1:13" ht="23.25" customHeight="1">
      <c r="A14" s="743" t="s">
        <v>231</v>
      </c>
      <c r="B14" s="743"/>
      <c r="C14" s="743"/>
      <c r="D14" s="743"/>
      <c r="E14" s="743"/>
      <c r="F14" s="743"/>
      <c r="G14" s="743"/>
      <c r="H14" s="743"/>
      <c r="I14" s="743"/>
      <c r="J14" s="743"/>
      <c r="K14" s="743"/>
      <c r="L14" s="743"/>
      <c r="M14" s="743"/>
    </row>
    <row r="15" spans="1:13" ht="23.25" customHeight="1">
      <c r="A15" s="743" t="s">
        <v>230</v>
      </c>
      <c r="B15" s="743"/>
      <c r="C15" s="743"/>
      <c r="D15" s="743"/>
      <c r="E15" s="743"/>
      <c r="F15" s="743"/>
      <c r="G15" s="743"/>
      <c r="H15" s="743"/>
      <c r="I15" s="743"/>
      <c r="J15" s="743"/>
      <c r="K15" s="743"/>
      <c r="L15" s="743"/>
      <c r="M15" s="743"/>
    </row>
    <row r="16" spans="1:13" ht="23.25" customHeight="1">
      <c r="A16" s="743" t="s">
        <v>229</v>
      </c>
      <c r="B16" s="743"/>
      <c r="C16" s="743"/>
      <c r="D16" s="743"/>
      <c r="E16" s="743"/>
      <c r="F16" s="743"/>
      <c r="G16" s="743"/>
      <c r="H16" s="743"/>
      <c r="I16" s="743"/>
      <c r="J16" s="743"/>
      <c r="K16" s="743"/>
      <c r="L16" s="743"/>
      <c r="M16" s="743"/>
    </row>
    <row r="17" spans="1:15" ht="23.25" customHeight="1">
      <c r="A17" s="743" t="s">
        <v>398</v>
      </c>
      <c r="B17" s="743"/>
      <c r="C17" s="743"/>
      <c r="D17" s="743"/>
      <c r="E17" s="743"/>
      <c r="F17" s="743"/>
      <c r="G17" s="743"/>
      <c r="H17" s="743"/>
      <c r="I17" s="743"/>
      <c r="J17" s="743"/>
      <c r="K17" s="743"/>
      <c r="L17" s="743"/>
      <c r="M17" s="743"/>
    </row>
    <row r="18" spans="1:15" ht="23.25" customHeight="1">
      <c r="A18" s="743" t="s">
        <v>228</v>
      </c>
      <c r="B18" s="743"/>
      <c r="C18" s="743"/>
      <c r="D18" s="743"/>
      <c r="E18" s="743"/>
      <c r="F18" s="743"/>
      <c r="G18" s="743"/>
      <c r="H18" s="743"/>
      <c r="I18" s="743"/>
      <c r="J18" s="743"/>
      <c r="K18" s="743"/>
      <c r="L18" s="743"/>
      <c r="M18" s="743"/>
    </row>
    <row r="19" spans="1:15" ht="23.25" customHeight="1">
      <c r="A19" s="743" t="s">
        <v>247</v>
      </c>
      <c r="B19" s="743"/>
      <c r="C19" s="743"/>
      <c r="D19" s="743"/>
      <c r="E19" s="743"/>
      <c r="F19" s="743"/>
      <c r="G19" s="743"/>
      <c r="H19" s="743"/>
      <c r="I19" s="743"/>
      <c r="J19" s="743"/>
      <c r="K19" s="743"/>
      <c r="L19" s="743"/>
      <c r="M19" s="743"/>
    </row>
    <row r="20" spans="1:15" ht="12.75" customHeight="1" thickBot="1">
      <c r="A20" s="782"/>
      <c r="B20" s="782"/>
      <c r="C20" s="782"/>
      <c r="D20" s="782"/>
      <c r="E20" s="782"/>
      <c r="F20" s="782"/>
      <c r="G20" s="782"/>
      <c r="H20" s="782"/>
      <c r="I20" s="782"/>
      <c r="J20" s="782"/>
      <c r="K20" s="782"/>
      <c r="L20" s="782"/>
      <c r="M20" s="782"/>
    </row>
    <row r="21" spans="1:15" ht="8.85" customHeight="1">
      <c r="A21" s="791" t="s">
        <v>372</v>
      </c>
      <c r="B21" s="796" t="s">
        <v>471</v>
      </c>
      <c r="C21" s="796"/>
      <c r="D21" s="796"/>
      <c r="E21" s="796"/>
      <c r="F21" s="796"/>
      <c r="G21" s="796"/>
      <c r="H21" s="796"/>
      <c r="I21" s="797"/>
      <c r="K21" s="734"/>
      <c r="L21" s="735"/>
      <c r="M21" s="35"/>
    </row>
    <row r="22" spans="1:15" ht="23.25" customHeight="1">
      <c r="A22" s="792"/>
      <c r="B22" s="798"/>
      <c r="C22" s="798"/>
      <c r="D22" s="798"/>
      <c r="E22" s="798"/>
      <c r="F22" s="798"/>
      <c r="G22" s="798"/>
      <c r="H22" s="798"/>
      <c r="I22" s="799"/>
      <c r="J22" s="23"/>
      <c r="K22" s="732" t="s">
        <v>253</v>
      </c>
      <c r="L22" s="733"/>
      <c r="M22" s="39">
        <f>SUM(N27:N216)</f>
        <v>0</v>
      </c>
    </row>
    <row r="23" spans="1:15" ht="23.25" customHeight="1">
      <c r="A23" s="792"/>
      <c r="B23" s="726" t="s">
        <v>499</v>
      </c>
      <c r="C23" s="727"/>
      <c r="D23" s="727"/>
      <c r="E23" s="727"/>
      <c r="F23" s="727"/>
      <c r="G23" s="727"/>
      <c r="H23" s="727"/>
      <c r="I23" s="728"/>
      <c r="J23" s="23"/>
      <c r="K23" s="732" t="s">
        <v>221</v>
      </c>
      <c r="L23" s="733"/>
      <c r="M23" s="39"/>
    </row>
    <row r="24" spans="1:15" ht="23.25" customHeight="1">
      <c r="A24" s="792"/>
      <c r="B24" s="727"/>
      <c r="C24" s="727"/>
      <c r="D24" s="727"/>
      <c r="E24" s="727"/>
      <c r="F24" s="727"/>
      <c r="G24" s="727"/>
      <c r="H24" s="727"/>
      <c r="I24" s="728"/>
      <c r="J24" s="23"/>
      <c r="K24" s="732" t="s">
        <v>252</v>
      </c>
      <c r="L24" s="733"/>
      <c r="M24" s="44">
        <f>SUM(M22:M23)</f>
        <v>0</v>
      </c>
    </row>
    <row r="25" spans="1:15" ht="23.25" customHeight="1" thickBot="1">
      <c r="A25" s="793"/>
      <c r="B25" s="729"/>
      <c r="C25" s="729"/>
      <c r="D25" s="729"/>
      <c r="E25" s="729"/>
      <c r="F25" s="729"/>
      <c r="G25" s="729"/>
      <c r="H25" s="729"/>
      <c r="I25" s="730"/>
      <c r="J25" s="23"/>
      <c r="K25" s="834" t="s">
        <v>224</v>
      </c>
      <c r="L25" s="835"/>
      <c r="M25" s="40">
        <f>SUM(O32:O216)</f>
        <v>0</v>
      </c>
    </row>
    <row r="26" spans="1:15" ht="23.25" customHeight="1">
      <c r="E26" s="23"/>
      <c r="F26" s="23"/>
      <c r="I26" s="23"/>
      <c r="J26" s="23"/>
      <c r="M26" s="38" t="s">
        <v>440</v>
      </c>
    </row>
    <row r="27" spans="1:15" ht="21" customHeight="1">
      <c r="A27" s="800" t="s">
        <v>211</v>
      </c>
      <c r="B27" s="803" t="s">
        <v>212</v>
      </c>
      <c r="C27" s="806" t="s">
        <v>222</v>
      </c>
      <c r="D27" s="809" t="s">
        <v>213</v>
      </c>
      <c r="E27" s="767" t="s">
        <v>214</v>
      </c>
      <c r="F27" s="847"/>
      <c r="G27" s="847"/>
      <c r="H27" s="847"/>
      <c r="I27" s="820" t="s">
        <v>215</v>
      </c>
      <c r="J27" s="838"/>
      <c r="K27" s="839"/>
      <c r="L27" s="811">
        <f>L3</f>
        <v>0</v>
      </c>
      <c r="M27" s="812"/>
    </row>
    <row r="28" spans="1:15" ht="21" customHeight="1">
      <c r="A28" s="801"/>
      <c r="B28" s="804"/>
      <c r="C28" s="807"/>
      <c r="D28" s="810"/>
      <c r="E28" s="819"/>
      <c r="F28" s="848"/>
      <c r="G28" s="848"/>
      <c r="H28" s="848"/>
      <c r="I28" s="821"/>
      <c r="J28" s="840"/>
      <c r="K28" s="841"/>
      <c r="L28" s="813">
        <f>B8</f>
        <v>0</v>
      </c>
      <c r="M28" s="814"/>
    </row>
    <row r="29" spans="1:15" ht="21" customHeight="1">
      <c r="A29" s="801"/>
      <c r="B29" s="804"/>
      <c r="C29" s="807"/>
      <c r="D29" s="764"/>
      <c r="E29" s="783" t="s">
        <v>216</v>
      </c>
      <c r="F29" s="843"/>
      <c r="G29" s="843"/>
      <c r="H29" s="843"/>
      <c r="I29" s="843"/>
      <c r="J29" s="783" t="s">
        <v>217</v>
      </c>
      <c r="K29" s="845"/>
      <c r="L29" s="850" t="str">
        <f>$B$9&amp;" 様"</f>
        <v xml:space="preserve"> 様</v>
      </c>
      <c r="M29" s="851"/>
    </row>
    <row r="30" spans="1:15" ht="21" customHeight="1">
      <c r="A30" s="801"/>
      <c r="B30" s="804"/>
      <c r="C30" s="807"/>
      <c r="D30" s="764"/>
      <c r="E30" s="784"/>
      <c r="F30" s="844"/>
      <c r="G30" s="844"/>
      <c r="H30" s="844"/>
      <c r="I30" s="844"/>
      <c r="J30" s="784"/>
      <c r="K30" s="846"/>
      <c r="L30" s="850"/>
      <c r="M30" s="851"/>
    </row>
    <row r="31" spans="1:15" ht="13.5" customHeight="1">
      <c r="A31" s="801"/>
      <c r="B31" s="804"/>
      <c r="C31" s="807"/>
      <c r="D31" s="764"/>
      <c r="E31" s="766" t="s">
        <v>218</v>
      </c>
      <c r="F31" s="836"/>
      <c r="G31" s="770" t="s">
        <v>1</v>
      </c>
      <c r="H31" s="825"/>
      <c r="I31" s="826"/>
      <c r="J31" s="826"/>
      <c r="K31" s="776" t="s">
        <v>223</v>
      </c>
      <c r="L31" s="778" t="str">
        <f>$L$10&amp;"　No.1"</f>
        <v>　No.1</v>
      </c>
      <c r="M31" s="779"/>
    </row>
    <row r="32" spans="1:15" ht="28.5" customHeight="1">
      <c r="A32" s="802"/>
      <c r="B32" s="805"/>
      <c r="C32" s="808"/>
      <c r="D32" s="765"/>
      <c r="E32" s="767"/>
      <c r="F32" s="837"/>
      <c r="G32" s="771"/>
      <c r="H32" s="827"/>
      <c r="I32" s="828"/>
      <c r="J32" s="828"/>
      <c r="K32" s="777"/>
      <c r="L32" s="780"/>
      <c r="M32" s="781"/>
      <c r="N32" s="41">
        <f>F31*H31</f>
        <v>0</v>
      </c>
      <c r="O32" s="23">
        <f>F31</f>
        <v>0</v>
      </c>
    </row>
    <row r="33" spans="1:15" ht="10.199999999999999" customHeight="1">
      <c r="A33" s="26"/>
      <c r="B33" s="26"/>
      <c r="C33" s="26"/>
      <c r="D33" s="26"/>
      <c r="E33" s="27"/>
      <c r="F33" s="28"/>
      <c r="G33" s="26"/>
      <c r="H33" s="26"/>
      <c r="I33" s="27"/>
      <c r="J33" s="27"/>
      <c r="K33" s="26"/>
      <c r="L33" s="26"/>
      <c r="M33" s="26"/>
    </row>
    <row r="34" spans="1:15" ht="10.199999999999999" customHeight="1">
      <c r="A34" s="29"/>
      <c r="B34" s="29"/>
      <c r="C34" s="29"/>
      <c r="D34" s="29"/>
      <c r="E34" s="30"/>
      <c r="F34" s="31"/>
      <c r="G34" s="29"/>
      <c r="H34" s="29"/>
      <c r="I34" s="30"/>
      <c r="J34" s="30"/>
      <c r="K34" s="29"/>
      <c r="L34" s="29"/>
      <c r="M34" s="29"/>
    </row>
    <row r="35" spans="1:15" ht="21" customHeight="1">
      <c r="A35" s="800" t="s">
        <v>211</v>
      </c>
      <c r="B35" s="803" t="s">
        <v>212</v>
      </c>
      <c r="C35" s="806" t="s">
        <v>222</v>
      </c>
      <c r="D35" s="809" t="s">
        <v>213</v>
      </c>
      <c r="E35" s="767" t="s">
        <v>214</v>
      </c>
      <c r="F35" s="847"/>
      <c r="G35" s="847"/>
      <c r="H35" s="847"/>
      <c r="I35" s="820" t="s">
        <v>215</v>
      </c>
      <c r="J35" s="838"/>
      <c r="K35" s="839"/>
      <c r="L35" s="811">
        <f>L3</f>
        <v>0</v>
      </c>
      <c r="M35" s="812"/>
    </row>
    <row r="36" spans="1:15" ht="21" customHeight="1">
      <c r="A36" s="801"/>
      <c r="B36" s="804"/>
      <c r="C36" s="807"/>
      <c r="D36" s="810"/>
      <c r="E36" s="819"/>
      <c r="F36" s="848"/>
      <c r="G36" s="848"/>
      <c r="H36" s="848"/>
      <c r="I36" s="821"/>
      <c r="J36" s="840"/>
      <c r="K36" s="841"/>
      <c r="L36" s="813">
        <f>B8</f>
        <v>0</v>
      </c>
      <c r="M36" s="814"/>
    </row>
    <row r="37" spans="1:15" ht="21" customHeight="1">
      <c r="A37" s="801"/>
      <c r="B37" s="804"/>
      <c r="C37" s="807"/>
      <c r="D37" s="764"/>
      <c r="E37" s="783" t="s">
        <v>216</v>
      </c>
      <c r="F37" s="843"/>
      <c r="G37" s="843"/>
      <c r="H37" s="843"/>
      <c r="I37" s="843"/>
      <c r="J37" s="783" t="s">
        <v>217</v>
      </c>
      <c r="K37" s="845"/>
      <c r="L37" s="850" t="str">
        <f>$B$9&amp;" 様"</f>
        <v xml:space="preserve"> 様</v>
      </c>
      <c r="M37" s="851"/>
    </row>
    <row r="38" spans="1:15" ht="21" customHeight="1">
      <c r="A38" s="801"/>
      <c r="B38" s="804"/>
      <c r="C38" s="807"/>
      <c r="D38" s="764"/>
      <c r="E38" s="784"/>
      <c r="F38" s="844"/>
      <c r="G38" s="844"/>
      <c r="H38" s="844"/>
      <c r="I38" s="844"/>
      <c r="J38" s="784"/>
      <c r="K38" s="846"/>
      <c r="L38" s="850"/>
      <c r="M38" s="851"/>
    </row>
    <row r="39" spans="1:15" ht="13.5" customHeight="1">
      <c r="A39" s="801"/>
      <c r="B39" s="804"/>
      <c r="C39" s="807"/>
      <c r="D39" s="764"/>
      <c r="E39" s="766" t="s">
        <v>218</v>
      </c>
      <c r="F39" s="836"/>
      <c r="G39" s="770" t="s">
        <v>1</v>
      </c>
      <c r="H39" s="825"/>
      <c r="I39" s="826"/>
      <c r="J39" s="826"/>
      <c r="K39" s="776" t="s">
        <v>223</v>
      </c>
      <c r="L39" s="778" t="str">
        <f>$L$10&amp;"　No.2"</f>
        <v>　No.2</v>
      </c>
      <c r="M39" s="779"/>
    </row>
    <row r="40" spans="1:15" ht="28.5" customHeight="1">
      <c r="A40" s="802"/>
      <c r="B40" s="805"/>
      <c r="C40" s="808"/>
      <c r="D40" s="765"/>
      <c r="E40" s="767"/>
      <c r="F40" s="837"/>
      <c r="G40" s="771"/>
      <c r="H40" s="827"/>
      <c r="I40" s="828"/>
      <c r="J40" s="828"/>
      <c r="K40" s="777"/>
      <c r="L40" s="780"/>
      <c r="M40" s="781"/>
      <c r="N40" s="41">
        <f>F39*H39</f>
        <v>0</v>
      </c>
      <c r="O40" s="23">
        <f>F39</f>
        <v>0</v>
      </c>
    </row>
    <row r="41" spans="1:15" ht="10.199999999999999" customHeight="1">
      <c r="A41" s="26"/>
      <c r="B41" s="26"/>
      <c r="C41" s="26"/>
      <c r="D41" s="26"/>
      <c r="E41" s="27"/>
      <c r="F41" s="28"/>
      <c r="G41" s="26"/>
      <c r="H41" s="26"/>
      <c r="I41" s="27"/>
      <c r="J41" s="27"/>
      <c r="K41" s="26"/>
      <c r="L41" s="26"/>
      <c r="M41" s="26"/>
    </row>
    <row r="42" spans="1:15" ht="10.199999999999999" customHeight="1">
      <c r="A42" s="29"/>
      <c r="B42" s="29"/>
      <c r="C42" s="29"/>
      <c r="D42" s="29"/>
      <c r="E42" s="30"/>
      <c r="F42" s="31"/>
      <c r="G42" s="29"/>
      <c r="H42" s="29"/>
      <c r="I42" s="30"/>
      <c r="J42" s="30"/>
      <c r="K42" s="29"/>
      <c r="L42" s="29"/>
      <c r="M42" s="29"/>
    </row>
    <row r="43" spans="1:15" ht="21" customHeight="1">
      <c r="A43" s="800" t="s">
        <v>211</v>
      </c>
      <c r="B43" s="803" t="s">
        <v>212</v>
      </c>
      <c r="C43" s="806" t="s">
        <v>222</v>
      </c>
      <c r="D43" s="809" t="s">
        <v>213</v>
      </c>
      <c r="E43" s="767" t="s">
        <v>214</v>
      </c>
      <c r="F43" s="794"/>
      <c r="G43" s="794"/>
      <c r="H43" s="794"/>
      <c r="I43" s="820" t="s">
        <v>215</v>
      </c>
      <c r="J43" s="815"/>
      <c r="K43" s="816"/>
      <c r="L43" s="811">
        <f>L3</f>
        <v>0</v>
      </c>
      <c r="M43" s="812"/>
    </row>
    <row r="44" spans="1:15" ht="21" customHeight="1">
      <c r="A44" s="801"/>
      <c r="B44" s="804"/>
      <c r="C44" s="807"/>
      <c r="D44" s="810"/>
      <c r="E44" s="819"/>
      <c r="F44" s="795"/>
      <c r="G44" s="795"/>
      <c r="H44" s="795"/>
      <c r="I44" s="821"/>
      <c r="J44" s="817"/>
      <c r="K44" s="818"/>
      <c r="L44" s="813">
        <f>B8</f>
        <v>0</v>
      </c>
      <c r="M44" s="814"/>
    </row>
    <row r="45" spans="1:15" ht="21" customHeight="1">
      <c r="A45" s="801"/>
      <c r="B45" s="804"/>
      <c r="C45" s="807"/>
      <c r="D45" s="764"/>
      <c r="E45" s="783" t="s">
        <v>216</v>
      </c>
      <c r="F45" s="785"/>
      <c r="G45" s="785"/>
      <c r="H45" s="785"/>
      <c r="I45" s="785"/>
      <c r="J45" s="783" t="s">
        <v>217</v>
      </c>
      <c r="K45" s="787"/>
      <c r="L45" s="850" t="str">
        <f>$B$9&amp;" 様"</f>
        <v xml:space="preserve"> 様</v>
      </c>
      <c r="M45" s="851"/>
    </row>
    <row r="46" spans="1:15" ht="21" customHeight="1">
      <c r="A46" s="801"/>
      <c r="B46" s="804"/>
      <c r="C46" s="807"/>
      <c r="D46" s="764"/>
      <c r="E46" s="784"/>
      <c r="F46" s="786"/>
      <c r="G46" s="786"/>
      <c r="H46" s="786"/>
      <c r="I46" s="786"/>
      <c r="J46" s="784"/>
      <c r="K46" s="788"/>
      <c r="L46" s="850"/>
      <c r="M46" s="851"/>
    </row>
    <row r="47" spans="1:15" ht="13.5" customHeight="1">
      <c r="A47" s="801"/>
      <c r="B47" s="804"/>
      <c r="C47" s="807"/>
      <c r="D47" s="764"/>
      <c r="E47" s="766" t="s">
        <v>218</v>
      </c>
      <c r="F47" s="768"/>
      <c r="G47" s="770" t="s">
        <v>1</v>
      </c>
      <c r="H47" s="772"/>
      <c r="I47" s="773"/>
      <c r="J47" s="773"/>
      <c r="K47" s="776" t="s">
        <v>223</v>
      </c>
      <c r="L47" s="778" t="str">
        <f>$L$10&amp;"　No.3"</f>
        <v>　No.3</v>
      </c>
      <c r="M47" s="779"/>
    </row>
    <row r="48" spans="1:15" ht="28.5" customHeight="1">
      <c r="A48" s="802"/>
      <c r="B48" s="805"/>
      <c r="C48" s="808"/>
      <c r="D48" s="765"/>
      <c r="E48" s="767"/>
      <c r="F48" s="769"/>
      <c r="G48" s="771"/>
      <c r="H48" s="774"/>
      <c r="I48" s="775"/>
      <c r="J48" s="775"/>
      <c r="K48" s="777"/>
      <c r="L48" s="780"/>
      <c r="M48" s="781"/>
      <c r="N48" s="41">
        <f>F47*H47</f>
        <v>0</v>
      </c>
      <c r="O48" s="23">
        <f>F47</f>
        <v>0</v>
      </c>
    </row>
    <row r="49" spans="1:15" ht="10.199999999999999" customHeight="1">
      <c r="A49" s="26"/>
      <c r="B49" s="26"/>
      <c r="C49" s="26"/>
      <c r="D49" s="26"/>
      <c r="E49" s="27"/>
      <c r="F49" s="28"/>
      <c r="G49" s="26"/>
      <c r="H49" s="26"/>
      <c r="I49" s="27"/>
      <c r="J49" s="27"/>
      <c r="K49" s="26"/>
      <c r="L49" s="26"/>
      <c r="M49" s="26"/>
    </row>
    <row r="50" spans="1:15" ht="10.199999999999999" customHeight="1">
      <c r="A50" s="29"/>
      <c r="B50" s="29"/>
      <c r="C50" s="29"/>
      <c r="D50" s="29"/>
      <c r="E50" s="30"/>
      <c r="F50" s="31"/>
      <c r="G50" s="29"/>
      <c r="H50" s="29"/>
      <c r="I50" s="30"/>
      <c r="J50" s="30"/>
      <c r="K50" s="29"/>
      <c r="L50" s="29"/>
      <c r="M50" s="29"/>
    </row>
    <row r="51" spans="1:15" ht="21" customHeight="1">
      <c r="A51" s="800" t="s">
        <v>211</v>
      </c>
      <c r="B51" s="803" t="s">
        <v>212</v>
      </c>
      <c r="C51" s="806" t="s">
        <v>222</v>
      </c>
      <c r="D51" s="809" t="s">
        <v>213</v>
      </c>
      <c r="E51" s="767" t="s">
        <v>214</v>
      </c>
      <c r="F51" s="794"/>
      <c r="G51" s="794"/>
      <c r="H51" s="794"/>
      <c r="I51" s="820" t="s">
        <v>215</v>
      </c>
      <c r="J51" s="815"/>
      <c r="K51" s="816"/>
      <c r="L51" s="811">
        <f>L3</f>
        <v>0</v>
      </c>
      <c r="M51" s="812"/>
    </row>
    <row r="52" spans="1:15" ht="21" customHeight="1">
      <c r="A52" s="801"/>
      <c r="B52" s="804"/>
      <c r="C52" s="807"/>
      <c r="D52" s="810"/>
      <c r="E52" s="819"/>
      <c r="F52" s="795"/>
      <c r="G52" s="795"/>
      <c r="H52" s="795"/>
      <c r="I52" s="821"/>
      <c r="J52" s="817"/>
      <c r="K52" s="818"/>
      <c r="L52" s="813">
        <f>B8</f>
        <v>0</v>
      </c>
      <c r="M52" s="814"/>
    </row>
    <row r="53" spans="1:15" ht="21" customHeight="1">
      <c r="A53" s="801"/>
      <c r="B53" s="804"/>
      <c r="C53" s="807"/>
      <c r="D53" s="764"/>
      <c r="E53" s="783" t="s">
        <v>216</v>
      </c>
      <c r="F53" s="785"/>
      <c r="G53" s="785"/>
      <c r="H53" s="785"/>
      <c r="I53" s="785"/>
      <c r="J53" s="783" t="s">
        <v>217</v>
      </c>
      <c r="K53" s="787"/>
      <c r="L53" s="850" t="str">
        <f>$B$9&amp;" 様"</f>
        <v xml:space="preserve"> 様</v>
      </c>
      <c r="M53" s="851"/>
    </row>
    <row r="54" spans="1:15" ht="21" customHeight="1">
      <c r="A54" s="801"/>
      <c r="B54" s="804"/>
      <c r="C54" s="807"/>
      <c r="D54" s="764"/>
      <c r="E54" s="784"/>
      <c r="F54" s="786"/>
      <c r="G54" s="786"/>
      <c r="H54" s="786"/>
      <c r="I54" s="786"/>
      <c r="J54" s="784"/>
      <c r="K54" s="788"/>
      <c r="L54" s="850"/>
      <c r="M54" s="851"/>
    </row>
    <row r="55" spans="1:15" ht="13.5" customHeight="1">
      <c r="A55" s="801"/>
      <c r="B55" s="804"/>
      <c r="C55" s="807"/>
      <c r="D55" s="764"/>
      <c r="E55" s="766" t="s">
        <v>218</v>
      </c>
      <c r="F55" s="768"/>
      <c r="G55" s="770" t="s">
        <v>1</v>
      </c>
      <c r="H55" s="772"/>
      <c r="I55" s="773"/>
      <c r="J55" s="773"/>
      <c r="K55" s="776" t="s">
        <v>223</v>
      </c>
      <c r="L55" s="778" t="str">
        <f>$L$10&amp;"　No.4"</f>
        <v>　No.4</v>
      </c>
      <c r="M55" s="779"/>
    </row>
    <row r="56" spans="1:15" ht="28.5" customHeight="1">
      <c r="A56" s="802"/>
      <c r="B56" s="805"/>
      <c r="C56" s="808"/>
      <c r="D56" s="765"/>
      <c r="E56" s="767"/>
      <c r="F56" s="769"/>
      <c r="G56" s="771"/>
      <c r="H56" s="774"/>
      <c r="I56" s="775"/>
      <c r="J56" s="775"/>
      <c r="K56" s="777"/>
      <c r="L56" s="780"/>
      <c r="M56" s="781"/>
      <c r="N56" s="41">
        <f>F55*H55</f>
        <v>0</v>
      </c>
      <c r="O56" s="23">
        <f>F55</f>
        <v>0</v>
      </c>
    </row>
    <row r="57" spans="1:15" ht="10.199999999999999" customHeight="1">
      <c r="A57" s="26"/>
      <c r="B57" s="26"/>
      <c r="C57" s="26"/>
      <c r="D57" s="26"/>
      <c r="E57" s="27"/>
      <c r="F57" s="28"/>
      <c r="G57" s="26"/>
      <c r="H57" s="26"/>
      <c r="I57" s="27"/>
      <c r="J57" s="27"/>
      <c r="K57" s="26"/>
      <c r="L57" s="26"/>
      <c r="M57" s="26"/>
    </row>
    <row r="58" spans="1:15" ht="10.199999999999999" customHeight="1">
      <c r="A58" s="29"/>
      <c r="B58" s="29"/>
      <c r="C58" s="29"/>
      <c r="D58" s="29"/>
      <c r="E58" s="30"/>
      <c r="F58" s="31"/>
      <c r="G58" s="29"/>
      <c r="H58" s="29"/>
      <c r="I58" s="30"/>
      <c r="J58" s="30"/>
      <c r="K58" s="29"/>
      <c r="L58" s="29"/>
      <c r="M58" s="29"/>
    </row>
    <row r="59" spans="1:15" ht="21" customHeight="1">
      <c r="A59" s="800" t="s">
        <v>211</v>
      </c>
      <c r="B59" s="803" t="s">
        <v>212</v>
      </c>
      <c r="C59" s="806" t="s">
        <v>222</v>
      </c>
      <c r="D59" s="809" t="s">
        <v>213</v>
      </c>
      <c r="E59" s="767" t="s">
        <v>214</v>
      </c>
      <c r="F59" s="794"/>
      <c r="G59" s="794"/>
      <c r="H59" s="794"/>
      <c r="I59" s="820" t="s">
        <v>215</v>
      </c>
      <c r="J59" s="815"/>
      <c r="K59" s="816"/>
      <c r="L59" s="811">
        <f>L3</f>
        <v>0</v>
      </c>
      <c r="M59" s="812"/>
    </row>
    <row r="60" spans="1:15" ht="21" customHeight="1">
      <c r="A60" s="801"/>
      <c r="B60" s="804"/>
      <c r="C60" s="807"/>
      <c r="D60" s="810"/>
      <c r="E60" s="819"/>
      <c r="F60" s="795"/>
      <c r="G60" s="795"/>
      <c r="H60" s="795"/>
      <c r="I60" s="821"/>
      <c r="J60" s="817"/>
      <c r="K60" s="818"/>
      <c r="L60" s="813">
        <f>B8</f>
        <v>0</v>
      </c>
      <c r="M60" s="814"/>
    </row>
    <row r="61" spans="1:15" ht="21" customHeight="1">
      <c r="A61" s="801"/>
      <c r="B61" s="804"/>
      <c r="C61" s="807"/>
      <c r="D61" s="764"/>
      <c r="E61" s="783" t="s">
        <v>216</v>
      </c>
      <c r="F61" s="785"/>
      <c r="G61" s="785"/>
      <c r="H61" s="785"/>
      <c r="I61" s="785"/>
      <c r="J61" s="783" t="s">
        <v>217</v>
      </c>
      <c r="K61" s="787"/>
      <c r="L61" s="850" t="str">
        <f>$B$9&amp;" 様"</f>
        <v xml:space="preserve"> 様</v>
      </c>
      <c r="M61" s="851"/>
    </row>
    <row r="62" spans="1:15" ht="21" customHeight="1">
      <c r="A62" s="801"/>
      <c r="B62" s="804"/>
      <c r="C62" s="807"/>
      <c r="D62" s="764"/>
      <c r="E62" s="784"/>
      <c r="F62" s="786"/>
      <c r="G62" s="786"/>
      <c r="H62" s="786"/>
      <c r="I62" s="786"/>
      <c r="J62" s="784"/>
      <c r="K62" s="788"/>
      <c r="L62" s="850"/>
      <c r="M62" s="851"/>
    </row>
    <row r="63" spans="1:15" ht="13.5" customHeight="1">
      <c r="A63" s="801"/>
      <c r="B63" s="804"/>
      <c r="C63" s="807"/>
      <c r="D63" s="764"/>
      <c r="E63" s="766" t="s">
        <v>218</v>
      </c>
      <c r="F63" s="768"/>
      <c r="G63" s="770" t="s">
        <v>1</v>
      </c>
      <c r="H63" s="772"/>
      <c r="I63" s="773"/>
      <c r="J63" s="773"/>
      <c r="K63" s="776" t="s">
        <v>223</v>
      </c>
      <c r="L63" s="778" t="str">
        <f>$L$10&amp;"　No.5"</f>
        <v>　No.5</v>
      </c>
      <c r="M63" s="779"/>
    </row>
    <row r="64" spans="1:15" ht="28.5" customHeight="1">
      <c r="A64" s="802"/>
      <c r="B64" s="805"/>
      <c r="C64" s="808"/>
      <c r="D64" s="765"/>
      <c r="E64" s="767"/>
      <c r="F64" s="769"/>
      <c r="G64" s="771"/>
      <c r="H64" s="774"/>
      <c r="I64" s="775"/>
      <c r="J64" s="775"/>
      <c r="K64" s="777"/>
      <c r="L64" s="780"/>
      <c r="M64" s="781"/>
      <c r="N64" s="41">
        <f>F63*H63</f>
        <v>0</v>
      </c>
      <c r="O64" s="23">
        <f>F63</f>
        <v>0</v>
      </c>
    </row>
    <row r="65" spans="1:15" ht="9.9" customHeight="1">
      <c r="A65" s="842"/>
      <c r="B65" s="842"/>
      <c r="C65" s="842"/>
      <c r="D65" s="842"/>
      <c r="E65" s="842"/>
      <c r="F65" s="842"/>
      <c r="G65" s="842"/>
      <c r="H65" s="842"/>
      <c r="I65" s="842"/>
      <c r="J65" s="842"/>
      <c r="K65" s="842"/>
      <c r="L65" s="842"/>
      <c r="M65" s="842"/>
    </row>
    <row r="66" spans="1:15" ht="10.199999999999999" customHeight="1">
      <c r="A66" s="24"/>
      <c r="B66" s="24"/>
      <c r="C66" s="24"/>
      <c r="D66" s="24"/>
      <c r="E66" s="24"/>
      <c r="F66" s="24"/>
      <c r="G66" s="24"/>
      <c r="H66" s="24"/>
      <c r="I66" s="24"/>
      <c r="J66" s="24"/>
      <c r="K66" s="24"/>
      <c r="L66" s="24"/>
      <c r="M66" s="24"/>
    </row>
    <row r="67" spans="1:15" ht="21" customHeight="1">
      <c r="A67" s="800" t="s">
        <v>211</v>
      </c>
      <c r="B67" s="803" t="s">
        <v>212</v>
      </c>
      <c r="C67" s="806" t="s">
        <v>222</v>
      </c>
      <c r="D67" s="809" t="s">
        <v>213</v>
      </c>
      <c r="E67" s="767" t="s">
        <v>214</v>
      </c>
      <c r="F67" s="794"/>
      <c r="G67" s="794"/>
      <c r="H67" s="794"/>
      <c r="I67" s="820" t="s">
        <v>215</v>
      </c>
      <c r="J67" s="815"/>
      <c r="K67" s="816"/>
      <c r="L67" s="811">
        <f>L3</f>
        <v>0</v>
      </c>
      <c r="M67" s="812"/>
    </row>
    <row r="68" spans="1:15" ht="21" customHeight="1">
      <c r="A68" s="801"/>
      <c r="B68" s="804"/>
      <c r="C68" s="807"/>
      <c r="D68" s="810"/>
      <c r="E68" s="819"/>
      <c r="F68" s="795"/>
      <c r="G68" s="795"/>
      <c r="H68" s="795"/>
      <c r="I68" s="821"/>
      <c r="J68" s="817"/>
      <c r="K68" s="818"/>
      <c r="L68" s="813">
        <f>B8</f>
        <v>0</v>
      </c>
      <c r="M68" s="814"/>
    </row>
    <row r="69" spans="1:15" ht="21" customHeight="1">
      <c r="A69" s="801"/>
      <c r="B69" s="804"/>
      <c r="C69" s="807"/>
      <c r="D69" s="764"/>
      <c r="E69" s="783" t="s">
        <v>216</v>
      </c>
      <c r="F69" s="785"/>
      <c r="G69" s="785"/>
      <c r="H69" s="785"/>
      <c r="I69" s="785"/>
      <c r="J69" s="783" t="s">
        <v>217</v>
      </c>
      <c r="K69" s="787"/>
      <c r="L69" s="850" t="str">
        <f>$B$9&amp;" 様"</f>
        <v xml:space="preserve"> 様</v>
      </c>
      <c r="M69" s="851"/>
    </row>
    <row r="70" spans="1:15" ht="21" customHeight="1">
      <c r="A70" s="801"/>
      <c r="B70" s="804"/>
      <c r="C70" s="807"/>
      <c r="D70" s="764"/>
      <c r="E70" s="784"/>
      <c r="F70" s="786"/>
      <c r="G70" s="786"/>
      <c r="H70" s="786"/>
      <c r="I70" s="786"/>
      <c r="J70" s="784"/>
      <c r="K70" s="788"/>
      <c r="L70" s="850"/>
      <c r="M70" s="851"/>
    </row>
    <row r="71" spans="1:15" ht="13.5" customHeight="1">
      <c r="A71" s="801"/>
      <c r="B71" s="804"/>
      <c r="C71" s="807"/>
      <c r="D71" s="764"/>
      <c r="E71" s="766" t="s">
        <v>218</v>
      </c>
      <c r="F71" s="768"/>
      <c r="G71" s="770" t="s">
        <v>1</v>
      </c>
      <c r="H71" s="772"/>
      <c r="I71" s="773"/>
      <c r="J71" s="773"/>
      <c r="K71" s="776" t="s">
        <v>223</v>
      </c>
      <c r="L71" s="778" t="str">
        <f>$L$10&amp;"　No.6"</f>
        <v>　No.6</v>
      </c>
      <c r="M71" s="779"/>
    </row>
    <row r="72" spans="1:15" ht="28.5" customHeight="1">
      <c r="A72" s="802"/>
      <c r="B72" s="805"/>
      <c r="C72" s="808"/>
      <c r="D72" s="765"/>
      <c r="E72" s="767"/>
      <c r="F72" s="769"/>
      <c r="G72" s="771"/>
      <c r="H72" s="774"/>
      <c r="I72" s="775"/>
      <c r="J72" s="775"/>
      <c r="K72" s="777"/>
      <c r="L72" s="780"/>
      <c r="M72" s="781"/>
      <c r="N72" s="41">
        <f>F71*H71</f>
        <v>0</v>
      </c>
      <c r="O72" s="23">
        <f>F71</f>
        <v>0</v>
      </c>
    </row>
    <row r="73" spans="1:15" ht="10.199999999999999" customHeight="1">
      <c r="A73" s="26"/>
      <c r="B73" s="26"/>
      <c r="C73" s="26"/>
      <c r="D73" s="26"/>
      <c r="E73" s="27"/>
      <c r="F73" s="28"/>
      <c r="G73" s="26"/>
      <c r="H73" s="26"/>
      <c r="I73" s="27"/>
      <c r="J73" s="27"/>
      <c r="K73" s="26"/>
      <c r="L73" s="26"/>
      <c r="M73" s="26"/>
    </row>
    <row r="74" spans="1:15" ht="10.199999999999999" customHeight="1">
      <c r="A74" s="29"/>
      <c r="B74" s="29"/>
      <c r="C74" s="29"/>
      <c r="D74" s="29"/>
      <c r="E74" s="30"/>
      <c r="F74" s="31"/>
      <c r="G74" s="29"/>
      <c r="H74" s="29"/>
      <c r="I74" s="30"/>
      <c r="J74" s="30"/>
      <c r="K74" s="29"/>
      <c r="L74" s="29"/>
      <c r="M74" s="29"/>
    </row>
    <row r="75" spans="1:15" ht="21" customHeight="1">
      <c r="A75" s="800" t="s">
        <v>211</v>
      </c>
      <c r="B75" s="803" t="s">
        <v>212</v>
      </c>
      <c r="C75" s="806" t="s">
        <v>222</v>
      </c>
      <c r="D75" s="809" t="s">
        <v>213</v>
      </c>
      <c r="E75" s="767" t="s">
        <v>214</v>
      </c>
      <c r="F75" s="794"/>
      <c r="G75" s="794"/>
      <c r="H75" s="794"/>
      <c r="I75" s="820" t="s">
        <v>215</v>
      </c>
      <c r="J75" s="815"/>
      <c r="K75" s="816"/>
      <c r="L75" s="811">
        <f>L3</f>
        <v>0</v>
      </c>
      <c r="M75" s="812"/>
    </row>
    <row r="76" spans="1:15" ht="21" customHeight="1">
      <c r="A76" s="801"/>
      <c r="B76" s="804"/>
      <c r="C76" s="807"/>
      <c r="D76" s="810"/>
      <c r="E76" s="819"/>
      <c r="F76" s="795"/>
      <c r="G76" s="795"/>
      <c r="H76" s="795"/>
      <c r="I76" s="821"/>
      <c r="J76" s="817"/>
      <c r="K76" s="818"/>
      <c r="L76" s="813">
        <f>B8</f>
        <v>0</v>
      </c>
      <c r="M76" s="814"/>
    </row>
    <row r="77" spans="1:15" ht="21" customHeight="1">
      <c r="A77" s="801"/>
      <c r="B77" s="804"/>
      <c r="C77" s="807"/>
      <c r="D77" s="764"/>
      <c r="E77" s="783" t="s">
        <v>216</v>
      </c>
      <c r="F77" s="785"/>
      <c r="G77" s="785"/>
      <c r="H77" s="785"/>
      <c r="I77" s="785"/>
      <c r="J77" s="783" t="s">
        <v>217</v>
      </c>
      <c r="K77" s="787"/>
      <c r="L77" s="850" t="str">
        <f>$B$9&amp;" 様"</f>
        <v xml:space="preserve"> 様</v>
      </c>
      <c r="M77" s="851"/>
    </row>
    <row r="78" spans="1:15" ht="21" customHeight="1">
      <c r="A78" s="801"/>
      <c r="B78" s="804"/>
      <c r="C78" s="807"/>
      <c r="D78" s="764"/>
      <c r="E78" s="784"/>
      <c r="F78" s="786"/>
      <c r="G78" s="786"/>
      <c r="H78" s="786"/>
      <c r="I78" s="786"/>
      <c r="J78" s="784"/>
      <c r="K78" s="788"/>
      <c r="L78" s="850"/>
      <c r="M78" s="851"/>
    </row>
    <row r="79" spans="1:15" ht="13.5" customHeight="1">
      <c r="A79" s="801"/>
      <c r="B79" s="804"/>
      <c r="C79" s="807"/>
      <c r="D79" s="764"/>
      <c r="E79" s="766" t="s">
        <v>218</v>
      </c>
      <c r="F79" s="768"/>
      <c r="G79" s="770" t="s">
        <v>1</v>
      </c>
      <c r="H79" s="772"/>
      <c r="I79" s="773"/>
      <c r="J79" s="773"/>
      <c r="K79" s="776" t="s">
        <v>223</v>
      </c>
      <c r="L79" s="778" t="str">
        <f>$L$10&amp;"　No.7"</f>
        <v>　No.7</v>
      </c>
      <c r="M79" s="779"/>
      <c r="N79" s="41">
        <f>F78*H78</f>
        <v>0</v>
      </c>
    </row>
    <row r="80" spans="1:15" ht="28.5" customHeight="1">
      <c r="A80" s="802"/>
      <c r="B80" s="805"/>
      <c r="C80" s="808"/>
      <c r="D80" s="765"/>
      <c r="E80" s="767"/>
      <c r="F80" s="769"/>
      <c r="G80" s="771"/>
      <c r="H80" s="774"/>
      <c r="I80" s="775"/>
      <c r="J80" s="775"/>
      <c r="K80" s="777"/>
      <c r="L80" s="780"/>
      <c r="M80" s="781"/>
      <c r="N80" s="41">
        <f>F79*H79</f>
        <v>0</v>
      </c>
      <c r="O80" s="23">
        <f>F79</f>
        <v>0</v>
      </c>
    </row>
    <row r="81" spans="1:15" ht="10.199999999999999" customHeight="1">
      <c r="A81" s="26"/>
      <c r="B81" s="26"/>
      <c r="C81" s="26"/>
      <c r="D81" s="26"/>
      <c r="E81" s="27"/>
      <c r="F81" s="28"/>
      <c r="G81" s="26"/>
      <c r="H81" s="26"/>
      <c r="I81" s="27"/>
      <c r="J81" s="27"/>
      <c r="K81" s="26"/>
      <c r="L81" s="26"/>
      <c r="M81" s="26"/>
    </row>
    <row r="82" spans="1:15" ht="10.199999999999999" customHeight="1">
      <c r="A82" s="29"/>
      <c r="B82" s="29"/>
      <c r="C82" s="29"/>
      <c r="D82" s="29"/>
      <c r="E82" s="30"/>
      <c r="F82" s="31"/>
      <c r="G82" s="29"/>
      <c r="H82" s="29"/>
      <c r="I82" s="30"/>
      <c r="J82" s="30"/>
      <c r="K82" s="29"/>
      <c r="L82" s="29"/>
      <c r="M82" s="29"/>
    </row>
    <row r="83" spans="1:15" ht="21" customHeight="1">
      <c r="A83" s="800" t="s">
        <v>211</v>
      </c>
      <c r="B83" s="803" t="s">
        <v>212</v>
      </c>
      <c r="C83" s="806" t="s">
        <v>222</v>
      </c>
      <c r="D83" s="809" t="s">
        <v>213</v>
      </c>
      <c r="E83" s="767" t="s">
        <v>214</v>
      </c>
      <c r="F83" s="794"/>
      <c r="G83" s="794"/>
      <c r="H83" s="794"/>
      <c r="I83" s="820" t="s">
        <v>215</v>
      </c>
      <c r="J83" s="815"/>
      <c r="K83" s="816"/>
      <c r="L83" s="811">
        <f>L3</f>
        <v>0</v>
      </c>
      <c r="M83" s="812"/>
    </row>
    <row r="84" spans="1:15" ht="21" customHeight="1">
      <c r="A84" s="801"/>
      <c r="B84" s="804"/>
      <c r="C84" s="807"/>
      <c r="D84" s="810"/>
      <c r="E84" s="819"/>
      <c r="F84" s="795"/>
      <c r="G84" s="795"/>
      <c r="H84" s="795"/>
      <c r="I84" s="821"/>
      <c r="J84" s="817"/>
      <c r="K84" s="818"/>
      <c r="L84" s="813">
        <f>B8</f>
        <v>0</v>
      </c>
      <c r="M84" s="814"/>
    </row>
    <row r="85" spans="1:15" ht="21" customHeight="1">
      <c r="A85" s="801"/>
      <c r="B85" s="804"/>
      <c r="C85" s="807"/>
      <c r="D85" s="764"/>
      <c r="E85" s="783" t="s">
        <v>216</v>
      </c>
      <c r="F85" s="785"/>
      <c r="G85" s="785"/>
      <c r="H85" s="785"/>
      <c r="I85" s="785"/>
      <c r="J85" s="783" t="s">
        <v>217</v>
      </c>
      <c r="K85" s="787"/>
      <c r="L85" s="850" t="str">
        <f>$B$9&amp;" 様"</f>
        <v xml:space="preserve"> 様</v>
      </c>
      <c r="M85" s="851"/>
    </row>
    <row r="86" spans="1:15" ht="21" customHeight="1">
      <c r="A86" s="801"/>
      <c r="B86" s="804"/>
      <c r="C86" s="807"/>
      <c r="D86" s="764"/>
      <c r="E86" s="784"/>
      <c r="F86" s="786"/>
      <c r="G86" s="786"/>
      <c r="H86" s="786"/>
      <c r="I86" s="786"/>
      <c r="J86" s="784"/>
      <c r="K86" s="788"/>
      <c r="L86" s="850"/>
      <c r="M86" s="851"/>
    </row>
    <row r="87" spans="1:15" ht="13.5" customHeight="1">
      <c r="A87" s="801"/>
      <c r="B87" s="804"/>
      <c r="C87" s="807"/>
      <c r="D87" s="764"/>
      <c r="E87" s="766" t="s">
        <v>218</v>
      </c>
      <c r="F87" s="768"/>
      <c r="G87" s="770" t="s">
        <v>1</v>
      </c>
      <c r="H87" s="772"/>
      <c r="I87" s="773"/>
      <c r="J87" s="773"/>
      <c r="K87" s="776" t="s">
        <v>223</v>
      </c>
      <c r="L87" s="778" t="str">
        <f>$L$10&amp;"　No.8"</f>
        <v>　No.8</v>
      </c>
      <c r="M87" s="779"/>
    </row>
    <row r="88" spans="1:15" ht="28.5" customHeight="1">
      <c r="A88" s="802"/>
      <c r="B88" s="805"/>
      <c r="C88" s="808"/>
      <c r="D88" s="765"/>
      <c r="E88" s="767"/>
      <c r="F88" s="769"/>
      <c r="G88" s="771"/>
      <c r="H88" s="774"/>
      <c r="I88" s="775"/>
      <c r="J88" s="775"/>
      <c r="K88" s="777"/>
      <c r="L88" s="780"/>
      <c r="M88" s="781"/>
      <c r="N88" s="41">
        <f>F87*H87</f>
        <v>0</v>
      </c>
      <c r="O88" s="23">
        <f>F87</f>
        <v>0</v>
      </c>
    </row>
    <row r="89" spans="1:15" ht="10.199999999999999" customHeight="1">
      <c r="A89" s="26"/>
      <c r="B89" s="26"/>
      <c r="C89" s="26"/>
      <c r="D89" s="26"/>
      <c r="E89" s="27"/>
      <c r="F89" s="28"/>
      <c r="G89" s="26"/>
      <c r="H89" s="26"/>
      <c r="I89" s="27"/>
      <c r="J89" s="27"/>
      <c r="K89" s="26"/>
      <c r="L89" s="26"/>
      <c r="M89" s="26"/>
    </row>
    <row r="90" spans="1:15" ht="10.199999999999999" customHeight="1">
      <c r="A90" s="29"/>
      <c r="B90" s="29"/>
      <c r="C90" s="29"/>
      <c r="D90" s="29"/>
      <c r="E90" s="30"/>
      <c r="F90" s="31"/>
      <c r="G90" s="29"/>
      <c r="H90" s="29"/>
      <c r="I90" s="30"/>
      <c r="J90" s="30"/>
      <c r="K90" s="29"/>
      <c r="L90" s="29"/>
      <c r="M90" s="29"/>
    </row>
    <row r="91" spans="1:15" ht="21" customHeight="1">
      <c r="A91" s="800" t="s">
        <v>211</v>
      </c>
      <c r="B91" s="803" t="s">
        <v>212</v>
      </c>
      <c r="C91" s="806" t="s">
        <v>222</v>
      </c>
      <c r="D91" s="809" t="s">
        <v>213</v>
      </c>
      <c r="E91" s="767" t="s">
        <v>214</v>
      </c>
      <c r="F91" s="794"/>
      <c r="G91" s="794"/>
      <c r="H91" s="794"/>
      <c r="I91" s="820" t="s">
        <v>215</v>
      </c>
      <c r="J91" s="815"/>
      <c r="K91" s="816"/>
      <c r="L91" s="811">
        <f>L3</f>
        <v>0</v>
      </c>
      <c r="M91" s="812"/>
    </row>
    <row r="92" spans="1:15" ht="21" customHeight="1">
      <c r="A92" s="801"/>
      <c r="B92" s="804"/>
      <c r="C92" s="807"/>
      <c r="D92" s="810"/>
      <c r="E92" s="819"/>
      <c r="F92" s="795"/>
      <c r="G92" s="795"/>
      <c r="H92" s="795"/>
      <c r="I92" s="821"/>
      <c r="J92" s="817"/>
      <c r="K92" s="818"/>
      <c r="L92" s="813">
        <f>B8</f>
        <v>0</v>
      </c>
      <c r="M92" s="814"/>
    </row>
    <row r="93" spans="1:15" ht="21" customHeight="1">
      <c r="A93" s="801"/>
      <c r="B93" s="804"/>
      <c r="C93" s="807"/>
      <c r="D93" s="764"/>
      <c r="E93" s="783" t="s">
        <v>216</v>
      </c>
      <c r="F93" s="785"/>
      <c r="G93" s="785"/>
      <c r="H93" s="785"/>
      <c r="I93" s="785"/>
      <c r="J93" s="783" t="s">
        <v>217</v>
      </c>
      <c r="K93" s="787"/>
      <c r="L93" s="850" t="str">
        <f>$B$9&amp;" 様"</f>
        <v xml:space="preserve"> 様</v>
      </c>
      <c r="M93" s="851"/>
    </row>
    <row r="94" spans="1:15" ht="21" customHeight="1">
      <c r="A94" s="801"/>
      <c r="B94" s="804"/>
      <c r="C94" s="807"/>
      <c r="D94" s="764"/>
      <c r="E94" s="784"/>
      <c r="F94" s="786"/>
      <c r="G94" s="786"/>
      <c r="H94" s="786"/>
      <c r="I94" s="786"/>
      <c r="J94" s="784"/>
      <c r="K94" s="788"/>
      <c r="L94" s="850"/>
      <c r="M94" s="851"/>
    </row>
    <row r="95" spans="1:15" ht="13.5" customHeight="1">
      <c r="A95" s="801"/>
      <c r="B95" s="804"/>
      <c r="C95" s="807"/>
      <c r="D95" s="764"/>
      <c r="E95" s="766" t="s">
        <v>218</v>
      </c>
      <c r="F95" s="768"/>
      <c r="G95" s="770" t="s">
        <v>1</v>
      </c>
      <c r="H95" s="772"/>
      <c r="I95" s="773"/>
      <c r="J95" s="773"/>
      <c r="K95" s="776" t="s">
        <v>223</v>
      </c>
      <c r="L95" s="778" t="str">
        <f>$L$10&amp;"　No.9"</f>
        <v>　No.9</v>
      </c>
      <c r="M95" s="779"/>
    </row>
    <row r="96" spans="1:15" ht="28.5" customHeight="1">
      <c r="A96" s="802"/>
      <c r="B96" s="805"/>
      <c r="C96" s="808"/>
      <c r="D96" s="765"/>
      <c r="E96" s="767"/>
      <c r="F96" s="769"/>
      <c r="G96" s="771"/>
      <c r="H96" s="774"/>
      <c r="I96" s="775"/>
      <c r="J96" s="775"/>
      <c r="K96" s="777"/>
      <c r="L96" s="780"/>
      <c r="M96" s="781"/>
      <c r="N96" s="41">
        <f>F95*H95</f>
        <v>0</v>
      </c>
      <c r="O96" s="23">
        <f>F95</f>
        <v>0</v>
      </c>
    </row>
    <row r="97" spans="1:15" ht="10.199999999999999" customHeight="1">
      <c r="A97" s="26"/>
      <c r="B97" s="26"/>
      <c r="C97" s="26"/>
      <c r="D97" s="26"/>
      <c r="E97" s="27"/>
      <c r="F97" s="28"/>
      <c r="G97" s="26"/>
      <c r="H97" s="26"/>
      <c r="I97" s="27"/>
      <c r="J97" s="27"/>
      <c r="K97" s="26"/>
      <c r="L97" s="26"/>
      <c r="M97" s="26"/>
    </row>
    <row r="98" spans="1:15" ht="10.199999999999999" customHeight="1">
      <c r="A98" s="29"/>
      <c r="B98" s="29"/>
      <c r="C98" s="29"/>
      <c r="D98" s="29"/>
      <c r="E98" s="30"/>
      <c r="F98" s="31"/>
      <c r="G98" s="29"/>
      <c r="H98" s="29"/>
      <c r="I98" s="30"/>
      <c r="J98" s="30"/>
      <c r="K98" s="29"/>
      <c r="L98" s="29"/>
      <c r="M98" s="29"/>
    </row>
    <row r="99" spans="1:15" ht="21" customHeight="1">
      <c r="A99" s="800" t="s">
        <v>211</v>
      </c>
      <c r="B99" s="803" t="s">
        <v>212</v>
      </c>
      <c r="C99" s="806" t="s">
        <v>222</v>
      </c>
      <c r="D99" s="809" t="s">
        <v>213</v>
      </c>
      <c r="E99" s="767" t="s">
        <v>214</v>
      </c>
      <c r="F99" s="794"/>
      <c r="G99" s="794"/>
      <c r="H99" s="794"/>
      <c r="I99" s="820" t="s">
        <v>215</v>
      </c>
      <c r="J99" s="815"/>
      <c r="K99" s="816"/>
      <c r="L99" s="811">
        <f>L3</f>
        <v>0</v>
      </c>
      <c r="M99" s="812"/>
    </row>
    <row r="100" spans="1:15" ht="21" customHeight="1">
      <c r="A100" s="801"/>
      <c r="B100" s="804"/>
      <c r="C100" s="807"/>
      <c r="D100" s="810"/>
      <c r="E100" s="819"/>
      <c r="F100" s="795"/>
      <c r="G100" s="795"/>
      <c r="H100" s="795"/>
      <c r="I100" s="821"/>
      <c r="J100" s="817"/>
      <c r="K100" s="818"/>
      <c r="L100" s="813">
        <f>B8</f>
        <v>0</v>
      </c>
      <c r="M100" s="814"/>
    </row>
    <row r="101" spans="1:15" ht="21" customHeight="1">
      <c r="A101" s="801"/>
      <c r="B101" s="804"/>
      <c r="C101" s="807"/>
      <c r="D101" s="764"/>
      <c r="E101" s="783" t="s">
        <v>216</v>
      </c>
      <c r="F101" s="785"/>
      <c r="G101" s="785"/>
      <c r="H101" s="785"/>
      <c r="I101" s="785"/>
      <c r="J101" s="783" t="s">
        <v>217</v>
      </c>
      <c r="K101" s="787"/>
      <c r="L101" s="850" t="str">
        <f>$B$9&amp;" 様"</f>
        <v xml:space="preserve"> 様</v>
      </c>
      <c r="M101" s="851"/>
    </row>
    <row r="102" spans="1:15" ht="21" customHeight="1">
      <c r="A102" s="801"/>
      <c r="B102" s="804"/>
      <c r="C102" s="807"/>
      <c r="D102" s="764"/>
      <c r="E102" s="784"/>
      <c r="F102" s="786"/>
      <c r="G102" s="786"/>
      <c r="H102" s="786"/>
      <c r="I102" s="786"/>
      <c r="J102" s="784"/>
      <c r="K102" s="788"/>
      <c r="L102" s="850"/>
      <c r="M102" s="851"/>
    </row>
    <row r="103" spans="1:15" ht="13.5" customHeight="1">
      <c r="A103" s="801"/>
      <c r="B103" s="804"/>
      <c r="C103" s="807"/>
      <c r="D103" s="764"/>
      <c r="E103" s="766" t="s">
        <v>218</v>
      </c>
      <c r="F103" s="768"/>
      <c r="G103" s="770" t="s">
        <v>1</v>
      </c>
      <c r="H103" s="772"/>
      <c r="I103" s="773"/>
      <c r="J103" s="773"/>
      <c r="K103" s="776" t="s">
        <v>223</v>
      </c>
      <c r="L103" s="778" t="str">
        <f>$L$10&amp;"　No.10"</f>
        <v>　No.10</v>
      </c>
      <c r="M103" s="779"/>
    </row>
    <row r="104" spans="1:15" ht="28.5" customHeight="1">
      <c r="A104" s="802"/>
      <c r="B104" s="805"/>
      <c r="C104" s="808"/>
      <c r="D104" s="765"/>
      <c r="E104" s="767"/>
      <c r="F104" s="769"/>
      <c r="G104" s="771"/>
      <c r="H104" s="774"/>
      <c r="I104" s="775"/>
      <c r="J104" s="775"/>
      <c r="K104" s="777"/>
      <c r="L104" s="780"/>
      <c r="M104" s="781"/>
      <c r="N104" s="41">
        <f>F103*H103</f>
        <v>0</v>
      </c>
      <c r="O104" s="23">
        <f>F103</f>
        <v>0</v>
      </c>
    </row>
    <row r="105" spans="1:15" ht="9.9" customHeight="1">
      <c r="A105" s="822"/>
      <c r="B105" s="822"/>
      <c r="C105" s="822"/>
      <c r="D105" s="822"/>
      <c r="E105" s="822"/>
      <c r="F105" s="822"/>
      <c r="G105" s="822"/>
      <c r="H105" s="822"/>
      <c r="I105" s="822"/>
      <c r="J105" s="822"/>
      <c r="K105" s="822"/>
      <c r="L105" s="822"/>
      <c r="M105" s="822"/>
    </row>
    <row r="106" spans="1:15" ht="10.199999999999999" customHeight="1">
      <c r="A106" s="24"/>
      <c r="B106" s="24"/>
      <c r="C106" s="24"/>
      <c r="D106" s="25"/>
      <c r="E106" s="25"/>
      <c r="F106" s="25"/>
      <c r="G106" s="25"/>
      <c r="H106" s="25"/>
      <c r="I106" s="25"/>
      <c r="J106" s="25"/>
      <c r="K106" s="25"/>
      <c r="L106" s="24"/>
      <c r="M106" s="24"/>
    </row>
    <row r="107" spans="1:15" ht="21" customHeight="1">
      <c r="A107" s="800" t="s">
        <v>211</v>
      </c>
      <c r="B107" s="803" t="s">
        <v>212</v>
      </c>
      <c r="C107" s="806" t="s">
        <v>222</v>
      </c>
      <c r="D107" s="809" t="s">
        <v>213</v>
      </c>
      <c r="E107" s="767" t="s">
        <v>214</v>
      </c>
      <c r="F107" s="794"/>
      <c r="G107" s="794"/>
      <c r="H107" s="794"/>
      <c r="I107" s="820" t="s">
        <v>215</v>
      </c>
      <c r="J107" s="815"/>
      <c r="K107" s="816"/>
      <c r="L107" s="811">
        <f>L3</f>
        <v>0</v>
      </c>
      <c r="M107" s="812"/>
    </row>
    <row r="108" spans="1:15" ht="21" customHeight="1">
      <c r="A108" s="801"/>
      <c r="B108" s="804"/>
      <c r="C108" s="807"/>
      <c r="D108" s="810"/>
      <c r="E108" s="819"/>
      <c r="F108" s="795"/>
      <c r="G108" s="795"/>
      <c r="H108" s="795"/>
      <c r="I108" s="821"/>
      <c r="J108" s="817"/>
      <c r="K108" s="818"/>
      <c r="L108" s="813">
        <f>B8</f>
        <v>0</v>
      </c>
      <c r="M108" s="814"/>
    </row>
    <row r="109" spans="1:15" ht="21" customHeight="1">
      <c r="A109" s="801"/>
      <c r="B109" s="804"/>
      <c r="C109" s="807"/>
      <c r="D109" s="764"/>
      <c r="E109" s="783" t="s">
        <v>216</v>
      </c>
      <c r="F109" s="785"/>
      <c r="G109" s="785"/>
      <c r="H109" s="785"/>
      <c r="I109" s="785"/>
      <c r="J109" s="783" t="s">
        <v>217</v>
      </c>
      <c r="K109" s="787"/>
      <c r="L109" s="850" t="str">
        <f>$B$9&amp;" 様"</f>
        <v xml:space="preserve"> 様</v>
      </c>
      <c r="M109" s="851"/>
    </row>
    <row r="110" spans="1:15" ht="21" customHeight="1">
      <c r="A110" s="801"/>
      <c r="B110" s="804"/>
      <c r="C110" s="807"/>
      <c r="D110" s="764"/>
      <c r="E110" s="784"/>
      <c r="F110" s="786"/>
      <c r="G110" s="786"/>
      <c r="H110" s="786"/>
      <c r="I110" s="786"/>
      <c r="J110" s="784"/>
      <c r="K110" s="788"/>
      <c r="L110" s="850"/>
      <c r="M110" s="851"/>
    </row>
    <row r="111" spans="1:15" ht="13.5" customHeight="1">
      <c r="A111" s="801"/>
      <c r="B111" s="804"/>
      <c r="C111" s="807"/>
      <c r="D111" s="764"/>
      <c r="E111" s="766" t="s">
        <v>218</v>
      </c>
      <c r="F111" s="768"/>
      <c r="G111" s="770" t="s">
        <v>1</v>
      </c>
      <c r="H111" s="772"/>
      <c r="I111" s="773"/>
      <c r="J111" s="773"/>
      <c r="K111" s="776" t="s">
        <v>223</v>
      </c>
      <c r="L111" s="778" t="str">
        <f>$L$10&amp;"　No.11"</f>
        <v>　No.11</v>
      </c>
      <c r="M111" s="779"/>
    </row>
    <row r="112" spans="1:15" ht="28.5" customHeight="1">
      <c r="A112" s="802"/>
      <c r="B112" s="805"/>
      <c r="C112" s="808"/>
      <c r="D112" s="765"/>
      <c r="E112" s="767"/>
      <c r="F112" s="769"/>
      <c r="G112" s="771"/>
      <c r="H112" s="774"/>
      <c r="I112" s="775"/>
      <c r="J112" s="775"/>
      <c r="K112" s="777"/>
      <c r="L112" s="780"/>
      <c r="M112" s="781"/>
      <c r="N112" s="41">
        <f>F111*H111</f>
        <v>0</v>
      </c>
      <c r="O112" s="23">
        <f>F111</f>
        <v>0</v>
      </c>
    </row>
    <row r="113" spans="1:15" ht="10.199999999999999" customHeight="1">
      <c r="A113" s="26"/>
      <c r="B113" s="26"/>
      <c r="C113" s="26"/>
      <c r="D113" s="26"/>
      <c r="E113" s="27"/>
      <c r="F113" s="28"/>
      <c r="G113" s="26"/>
      <c r="H113" s="26"/>
      <c r="I113" s="27"/>
      <c r="J113" s="27"/>
      <c r="K113" s="26"/>
      <c r="L113" s="26"/>
      <c r="M113" s="26"/>
    </row>
    <row r="114" spans="1:15" ht="10.199999999999999" customHeight="1">
      <c r="A114" s="29"/>
      <c r="B114" s="29"/>
      <c r="C114" s="29"/>
      <c r="D114" s="29"/>
      <c r="E114" s="30"/>
      <c r="F114" s="31"/>
      <c r="G114" s="29"/>
      <c r="H114" s="29"/>
      <c r="I114" s="30"/>
      <c r="J114" s="30"/>
      <c r="K114" s="29"/>
      <c r="L114" s="29"/>
      <c r="M114" s="29"/>
    </row>
    <row r="115" spans="1:15" ht="21" customHeight="1">
      <c r="A115" s="800" t="s">
        <v>211</v>
      </c>
      <c r="B115" s="803" t="s">
        <v>212</v>
      </c>
      <c r="C115" s="806" t="s">
        <v>222</v>
      </c>
      <c r="D115" s="809" t="s">
        <v>213</v>
      </c>
      <c r="E115" s="767" t="s">
        <v>214</v>
      </c>
      <c r="F115" s="794"/>
      <c r="G115" s="794"/>
      <c r="H115" s="794"/>
      <c r="I115" s="820" t="s">
        <v>215</v>
      </c>
      <c r="J115" s="815"/>
      <c r="K115" s="816"/>
      <c r="L115" s="811">
        <f>L3</f>
        <v>0</v>
      </c>
      <c r="M115" s="812"/>
    </row>
    <row r="116" spans="1:15" ht="21" customHeight="1">
      <c r="A116" s="801"/>
      <c r="B116" s="804"/>
      <c r="C116" s="807"/>
      <c r="D116" s="810"/>
      <c r="E116" s="819"/>
      <c r="F116" s="795"/>
      <c r="G116" s="795"/>
      <c r="H116" s="795"/>
      <c r="I116" s="821"/>
      <c r="J116" s="817"/>
      <c r="K116" s="818"/>
      <c r="L116" s="813">
        <f>B8</f>
        <v>0</v>
      </c>
      <c r="M116" s="814"/>
    </row>
    <row r="117" spans="1:15" ht="21" customHeight="1">
      <c r="A117" s="801"/>
      <c r="B117" s="804"/>
      <c r="C117" s="807"/>
      <c r="D117" s="764"/>
      <c r="E117" s="783" t="s">
        <v>216</v>
      </c>
      <c r="F117" s="785"/>
      <c r="G117" s="785"/>
      <c r="H117" s="785"/>
      <c r="I117" s="785"/>
      <c r="J117" s="783" t="s">
        <v>217</v>
      </c>
      <c r="K117" s="787"/>
      <c r="L117" s="850" t="str">
        <f>$B$9&amp;" 様"</f>
        <v xml:space="preserve"> 様</v>
      </c>
      <c r="M117" s="851"/>
    </row>
    <row r="118" spans="1:15" ht="21" customHeight="1">
      <c r="A118" s="801"/>
      <c r="B118" s="804"/>
      <c r="C118" s="807"/>
      <c r="D118" s="764"/>
      <c r="E118" s="784"/>
      <c r="F118" s="786"/>
      <c r="G118" s="786"/>
      <c r="H118" s="786"/>
      <c r="I118" s="786"/>
      <c r="J118" s="784"/>
      <c r="K118" s="788"/>
      <c r="L118" s="850"/>
      <c r="M118" s="851"/>
    </row>
    <row r="119" spans="1:15" ht="13.5" customHeight="1">
      <c r="A119" s="801"/>
      <c r="B119" s="804"/>
      <c r="C119" s="807"/>
      <c r="D119" s="764"/>
      <c r="E119" s="766" t="s">
        <v>218</v>
      </c>
      <c r="F119" s="768"/>
      <c r="G119" s="770" t="s">
        <v>1</v>
      </c>
      <c r="H119" s="772"/>
      <c r="I119" s="773"/>
      <c r="J119" s="773"/>
      <c r="K119" s="776" t="s">
        <v>223</v>
      </c>
      <c r="L119" s="778" t="str">
        <f>$L$10&amp;"　No.12"</f>
        <v>　No.12</v>
      </c>
      <c r="M119" s="779"/>
    </row>
    <row r="120" spans="1:15" ht="28.5" customHeight="1">
      <c r="A120" s="802"/>
      <c r="B120" s="805"/>
      <c r="C120" s="808"/>
      <c r="D120" s="765"/>
      <c r="E120" s="767"/>
      <c r="F120" s="769"/>
      <c r="G120" s="771"/>
      <c r="H120" s="774"/>
      <c r="I120" s="775"/>
      <c r="J120" s="775"/>
      <c r="K120" s="777"/>
      <c r="L120" s="780"/>
      <c r="M120" s="781"/>
      <c r="N120" s="41">
        <f>F119*H119</f>
        <v>0</v>
      </c>
      <c r="O120" s="23">
        <f>F119</f>
        <v>0</v>
      </c>
    </row>
    <row r="121" spans="1:15" ht="10.199999999999999" customHeight="1">
      <c r="A121" s="26"/>
      <c r="B121" s="26"/>
      <c r="C121" s="26"/>
      <c r="D121" s="26"/>
      <c r="E121" s="27"/>
      <c r="F121" s="28"/>
      <c r="G121" s="26"/>
      <c r="H121" s="26"/>
      <c r="I121" s="27"/>
      <c r="J121" s="27"/>
      <c r="K121" s="26"/>
      <c r="L121" s="26"/>
      <c r="M121" s="26"/>
    </row>
    <row r="122" spans="1:15" ht="10.199999999999999" customHeight="1">
      <c r="A122" s="29"/>
      <c r="B122" s="29"/>
      <c r="C122" s="29"/>
      <c r="D122" s="29"/>
      <c r="E122" s="30"/>
      <c r="F122" s="31"/>
      <c r="G122" s="29"/>
      <c r="H122" s="29"/>
      <c r="I122" s="30"/>
      <c r="J122" s="30"/>
      <c r="K122" s="29"/>
      <c r="L122" s="29"/>
      <c r="M122" s="29"/>
    </row>
    <row r="123" spans="1:15" ht="21" customHeight="1">
      <c r="A123" s="800" t="s">
        <v>211</v>
      </c>
      <c r="B123" s="803" t="s">
        <v>212</v>
      </c>
      <c r="C123" s="806" t="s">
        <v>222</v>
      </c>
      <c r="D123" s="809" t="s">
        <v>213</v>
      </c>
      <c r="E123" s="767" t="s">
        <v>214</v>
      </c>
      <c r="F123" s="794"/>
      <c r="G123" s="794"/>
      <c r="H123" s="794"/>
      <c r="I123" s="820" t="s">
        <v>215</v>
      </c>
      <c r="J123" s="815"/>
      <c r="K123" s="816"/>
      <c r="L123" s="811">
        <f>L3</f>
        <v>0</v>
      </c>
      <c r="M123" s="812"/>
    </row>
    <row r="124" spans="1:15" ht="21" customHeight="1">
      <c r="A124" s="801"/>
      <c r="B124" s="804"/>
      <c r="C124" s="807"/>
      <c r="D124" s="810"/>
      <c r="E124" s="819"/>
      <c r="F124" s="795"/>
      <c r="G124" s="795"/>
      <c r="H124" s="795"/>
      <c r="I124" s="821"/>
      <c r="J124" s="817"/>
      <c r="K124" s="818"/>
      <c r="L124" s="813">
        <f>B8</f>
        <v>0</v>
      </c>
      <c r="M124" s="814"/>
    </row>
    <row r="125" spans="1:15" ht="21" customHeight="1">
      <c r="A125" s="801"/>
      <c r="B125" s="804"/>
      <c r="C125" s="807"/>
      <c r="D125" s="764"/>
      <c r="E125" s="783" t="s">
        <v>216</v>
      </c>
      <c r="F125" s="785"/>
      <c r="G125" s="785"/>
      <c r="H125" s="785"/>
      <c r="I125" s="785"/>
      <c r="J125" s="783" t="s">
        <v>217</v>
      </c>
      <c r="K125" s="787"/>
      <c r="L125" s="850" t="str">
        <f>$B$9&amp;" 様"</f>
        <v xml:space="preserve"> 様</v>
      </c>
      <c r="M125" s="851"/>
    </row>
    <row r="126" spans="1:15" ht="21" customHeight="1">
      <c r="A126" s="801"/>
      <c r="B126" s="804"/>
      <c r="C126" s="807"/>
      <c r="D126" s="764"/>
      <c r="E126" s="784"/>
      <c r="F126" s="786"/>
      <c r="G126" s="786"/>
      <c r="H126" s="786"/>
      <c r="I126" s="786"/>
      <c r="J126" s="784"/>
      <c r="K126" s="788"/>
      <c r="L126" s="850"/>
      <c r="M126" s="851"/>
    </row>
    <row r="127" spans="1:15" ht="13.5" customHeight="1">
      <c r="A127" s="801"/>
      <c r="B127" s="804"/>
      <c r="C127" s="807"/>
      <c r="D127" s="764"/>
      <c r="E127" s="766" t="s">
        <v>218</v>
      </c>
      <c r="F127" s="768"/>
      <c r="G127" s="770" t="s">
        <v>1</v>
      </c>
      <c r="H127" s="772"/>
      <c r="I127" s="773"/>
      <c r="J127" s="773"/>
      <c r="K127" s="776" t="s">
        <v>223</v>
      </c>
      <c r="L127" s="778" t="str">
        <f>$L$10&amp;"　No.13"</f>
        <v>　No.13</v>
      </c>
      <c r="M127" s="779"/>
    </row>
    <row r="128" spans="1:15" ht="28.5" customHeight="1">
      <c r="A128" s="802"/>
      <c r="B128" s="805"/>
      <c r="C128" s="808"/>
      <c r="D128" s="765"/>
      <c r="E128" s="767"/>
      <c r="F128" s="769"/>
      <c r="G128" s="771"/>
      <c r="H128" s="774"/>
      <c r="I128" s="775"/>
      <c r="J128" s="775"/>
      <c r="K128" s="777"/>
      <c r="L128" s="780"/>
      <c r="M128" s="781"/>
      <c r="N128" s="41">
        <f>F127*H127</f>
        <v>0</v>
      </c>
      <c r="O128" s="23">
        <f>F127</f>
        <v>0</v>
      </c>
    </row>
    <row r="129" spans="1:15" ht="10.199999999999999" customHeight="1">
      <c r="A129" s="26"/>
      <c r="B129" s="26"/>
      <c r="C129" s="26"/>
      <c r="D129" s="26"/>
      <c r="E129" s="27"/>
      <c r="F129" s="28"/>
      <c r="G129" s="26"/>
      <c r="H129" s="26"/>
      <c r="I129" s="27"/>
      <c r="J129" s="27"/>
      <c r="K129" s="26"/>
      <c r="L129" s="26"/>
      <c r="M129" s="26"/>
    </row>
    <row r="130" spans="1:15" ht="10.199999999999999" customHeight="1">
      <c r="A130" s="29"/>
      <c r="B130" s="29"/>
      <c r="C130" s="29"/>
      <c r="D130" s="29"/>
      <c r="E130" s="30"/>
      <c r="F130" s="31"/>
      <c r="G130" s="29"/>
      <c r="H130" s="29"/>
      <c r="I130" s="30"/>
      <c r="J130" s="30"/>
      <c r="K130" s="29"/>
      <c r="L130" s="29"/>
      <c r="M130" s="29"/>
    </row>
    <row r="131" spans="1:15" ht="21" customHeight="1">
      <c r="A131" s="800" t="s">
        <v>211</v>
      </c>
      <c r="B131" s="803" t="s">
        <v>212</v>
      </c>
      <c r="C131" s="806" t="s">
        <v>222</v>
      </c>
      <c r="D131" s="809" t="s">
        <v>213</v>
      </c>
      <c r="E131" s="767" t="s">
        <v>214</v>
      </c>
      <c r="F131" s="794"/>
      <c r="G131" s="794"/>
      <c r="H131" s="794"/>
      <c r="I131" s="820" t="s">
        <v>215</v>
      </c>
      <c r="J131" s="815"/>
      <c r="K131" s="816"/>
      <c r="L131" s="811">
        <f>L3</f>
        <v>0</v>
      </c>
      <c r="M131" s="812"/>
    </row>
    <row r="132" spans="1:15" ht="21" customHeight="1">
      <c r="A132" s="801"/>
      <c r="B132" s="804"/>
      <c r="C132" s="807"/>
      <c r="D132" s="810"/>
      <c r="E132" s="819"/>
      <c r="F132" s="795"/>
      <c r="G132" s="795"/>
      <c r="H132" s="795"/>
      <c r="I132" s="821"/>
      <c r="J132" s="817"/>
      <c r="K132" s="818"/>
      <c r="L132" s="813">
        <f>B8</f>
        <v>0</v>
      </c>
      <c r="M132" s="814"/>
    </row>
    <row r="133" spans="1:15" ht="21" customHeight="1">
      <c r="A133" s="801"/>
      <c r="B133" s="804"/>
      <c r="C133" s="807"/>
      <c r="D133" s="764"/>
      <c r="E133" s="783" t="s">
        <v>216</v>
      </c>
      <c r="F133" s="785"/>
      <c r="G133" s="785"/>
      <c r="H133" s="785"/>
      <c r="I133" s="785"/>
      <c r="J133" s="783" t="s">
        <v>217</v>
      </c>
      <c r="K133" s="787"/>
      <c r="L133" s="850" t="str">
        <f>$B$9&amp;" 様"</f>
        <v xml:space="preserve"> 様</v>
      </c>
      <c r="M133" s="851"/>
    </row>
    <row r="134" spans="1:15" ht="21" customHeight="1">
      <c r="A134" s="801"/>
      <c r="B134" s="804"/>
      <c r="C134" s="807"/>
      <c r="D134" s="764"/>
      <c r="E134" s="784"/>
      <c r="F134" s="786"/>
      <c r="G134" s="786"/>
      <c r="H134" s="786"/>
      <c r="I134" s="786"/>
      <c r="J134" s="784"/>
      <c r="K134" s="788"/>
      <c r="L134" s="850"/>
      <c r="M134" s="851"/>
    </row>
    <row r="135" spans="1:15" ht="13.5" customHeight="1">
      <c r="A135" s="801"/>
      <c r="B135" s="804"/>
      <c r="C135" s="807"/>
      <c r="D135" s="764"/>
      <c r="E135" s="766" t="s">
        <v>218</v>
      </c>
      <c r="F135" s="768"/>
      <c r="G135" s="770" t="s">
        <v>1</v>
      </c>
      <c r="H135" s="772"/>
      <c r="I135" s="773"/>
      <c r="J135" s="773"/>
      <c r="K135" s="776" t="s">
        <v>223</v>
      </c>
      <c r="L135" s="778" t="str">
        <f>$L$10&amp;"　No.14"</f>
        <v>　No.14</v>
      </c>
      <c r="M135" s="779"/>
    </row>
    <row r="136" spans="1:15" ht="28.5" customHeight="1">
      <c r="A136" s="802"/>
      <c r="B136" s="805"/>
      <c r="C136" s="808"/>
      <c r="D136" s="765"/>
      <c r="E136" s="767"/>
      <c r="F136" s="769"/>
      <c r="G136" s="771"/>
      <c r="H136" s="774"/>
      <c r="I136" s="775"/>
      <c r="J136" s="775"/>
      <c r="K136" s="777"/>
      <c r="L136" s="780"/>
      <c r="M136" s="781"/>
      <c r="N136" s="41">
        <f>F135*H135</f>
        <v>0</v>
      </c>
      <c r="O136" s="23">
        <f>F135</f>
        <v>0</v>
      </c>
    </row>
    <row r="137" spans="1:15" ht="10.199999999999999" customHeight="1">
      <c r="A137" s="26"/>
      <c r="B137" s="26"/>
      <c r="C137" s="26"/>
      <c r="D137" s="26"/>
      <c r="E137" s="27"/>
      <c r="F137" s="28"/>
      <c r="G137" s="26"/>
      <c r="H137" s="26"/>
      <c r="I137" s="27"/>
      <c r="J137" s="27"/>
      <c r="K137" s="26"/>
      <c r="L137" s="26"/>
      <c r="M137" s="26"/>
    </row>
    <row r="138" spans="1:15" ht="10.199999999999999" customHeight="1">
      <c r="A138" s="29"/>
      <c r="B138" s="29"/>
      <c r="C138" s="29"/>
      <c r="D138" s="29"/>
      <c r="E138" s="30"/>
      <c r="F138" s="31"/>
      <c r="G138" s="29"/>
      <c r="H138" s="29"/>
      <c r="I138" s="30"/>
      <c r="J138" s="30"/>
      <c r="K138" s="29"/>
      <c r="L138" s="29"/>
      <c r="M138" s="29"/>
    </row>
    <row r="139" spans="1:15" ht="21" customHeight="1">
      <c r="A139" s="800" t="s">
        <v>211</v>
      </c>
      <c r="B139" s="803" t="s">
        <v>212</v>
      </c>
      <c r="C139" s="806" t="s">
        <v>222</v>
      </c>
      <c r="D139" s="809" t="s">
        <v>213</v>
      </c>
      <c r="E139" s="767" t="s">
        <v>214</v>
      </c>
      <c r="F139" s="794"/>
      <c r="G139" s="794"/>
      <c r="H139" s="794"/>
      <c r="I139" s="820" t="s">
        <v>215</v>
      </c>
      <c r="J139" s="815"/>
      <c r="K139" s="816"/>
      <c r="L139" s="811">
        <f>L3</f>
        <v>0</v>
      </c>
      <c r="M139" s="812"/>
    </row>
    <row r="140" spans="1:15" ht="21" customHeight="1">
      <c r="A140" s="801"/>
      <c r="B140" s="804"/>
      <c r="C140" s="807"/>
      <c r="D140" s="809"/>
      <c r="E140" s="819"/>
      <c r="F140" s="795"/>
      <c r="G140" s="795"/>
      <c r="H140" s="795"/>
      <c r="I140" s="821"/>
      <c r="J140" s="817"/>
      <c r="K140" s="818"/>
      <c r="L140" s="813">
        <f>B8</f>
        <v>0</v>
      </c>
      <c r="M140" s="814"/>
    </row>
    <row r="141" spans="1:15" ht="21" customHeight="1">
      <c r="A141" s="801"/>
      <c r="B141" s="804"/>
      <c r="C141" s="807"/>
      <c r="D141" s="809"/>
      <c r="E141" s="783" t="s">
        <v>216</v>
      </c>
      <c r="F141" s="785"/>
      <c r="G141" s="785"/>
      <c r="H141" s="785"/>
      <c r="I141" s="785"/>
      <c r="J141" s="783" t="s">
        <v>217</v>
      </c>
      <c r="K141" s="787"/>
      <c r="L141" s="850" t="str">
        <f>$B$9&amp;" 様"</f>
        <v xml:space="preserve"> 様</v>
      </c>
      <c r="M141" s="851"/>
    </row>
    <row r="142" spans="1:15" ht="21" customHeight="1">
      <c r="A142" s="801"/>
      <c r="B142" s="804"/>
      <c r="C142" s="807"/>
      <c r="D142" s="809"/>
      <c r="E142" s="784"/>
      <c r="F142" s="786"/>
      <c r="G142" s="786"/>
      <c r="H142" s="786"/>
      <c r="I142" s="786"/>
      <c r="J142" s="784"/>
      <c r="K142" s="788"/>
      <c r="L142" s="850"/>
      <c r="M142" s="851"/>
    </row>
    <row r="143" spans="1:15" ht="13.5" customHeight="1">
      <c r="A143" s="801"/>
      <c r="B143" s="804"/>
      <c r="C143" s="807"/>
      <c r="D143" s="809"/>
      <c r="E143" s="766" t="s">
        <v>218</v>
      </c>
      <c r="F143" s="768"/>
      <c r="G143" s="770" t="s">
        <v>1</v>
      </c>
      <c r="H143" s="772"/>
      <c r="I143" s="773"/>
      <c r="J143" s="773"/>
      <c r="K143" s="776" t="s">
        <v>223</v>
      </c>
      <c r="L143" s="778" t="str">
        <f>$L$10&amp;"　No.15"</f>
        <v>　No.15</v>
      </c>
      <c r="M143" s="779"/>
    </row>
    <row r="144" spans="1:15" ht="28.5" customHeight="1">
      <c r="A144" s="802"/>
      <c r="B144" s="805"/>
      <c r="C144" s="808"/>
      <c r="D144" s="809"/>
      <c r="E144" s="767"/>
      <c r="F144" s="769"/>
      <c r="G144" s="771"/>
      <c r="H144" s="774"/>
      <c r="I144" s="775"/>
      <c r="J144" s="775"/>
      <c r="K144" s="777"/>
      <c r="L144" s="780"/>
      <c r="M144" s="781"/>
      <c r="N144" s="41">
        <f>F143*H143</f>
        <v>0</v>
      </c>
      <c r="O144" s="23">
        <f>F143</f>
        <v>0</v>
      </c>
    </row>
    <row r="145" spans="1:15" ht="9.9" customHeight="1">
      <c r="A145" s="842"/>
      <c r="B145" s="842"/>
      <c r="C145" s="842"/>
      <c r="D145" s="842"/>
      <c r="E145" s="842"/>
      <c r="F145" s="842"/>
      <c r="G145" s="842"/>
      <c r="H145" s="842"/>
      <c r="I145" s="842"/>
      <c r="J145" s="842"/>
      <c r="K145" s="842"/>
      <c r="L145" s="842"/>
      <c r="M145" s="842"/>
    </row>
    <row r="146" spans="1:15" ht="10.199999999999999" customHeight="1">
      <c r="A146" s="24"/>
      <c r="B146" s="24"/>
      <c r="C146" s="24"/>
      <c r="D146" s="24"/>
      <c r="E146" s="24"/>
      <c r="F146" s="24"/>
      <c r="G146" s="24"/>
      <c r="H146" s="24"/>
      <c r="I146" s="24"/>
      <c r="J146" s="24"/>
      <c r="K146" s="24"/>
      <c r="L146" s="24"/>
      <c r="M146" s="24"/>
    </row>
    <row r="147" spans="1:15" ht="21" customHeight="1">
      <c r="A147" s="800" t="s">
        <v>211</v>
      </c>
      <c r="B147" s="803" t="s">
        <v>212</v>
      </c>
      <c r="C147" s="806" t="s">
        <v>222</v>
      </c>
      <c r="D147" s="809" t="s">
        <v>213</v>
      </c>
      <c r="E147" s="767" t="s">
        <v>214</v>
      </c>
      <c r="F147" s="794"/>
      <c r="G147" s="794"/>
      <c r="H147" s="794"/>
      <c r="I147" s="820" t="s">
        <v>215</v>
      </c>
      <c r="J147" s="815"/>
      <c r="K147" s="816"/>
      <c r="L147" s="811">
        <f>L3</f>
        <v>0</v>
      </c>
      <c r="M147" s="812"/>
    </row>
    <row r="148" spans="1:15" ht="21" customHeight="1">
      <c r="A148" s="801"/>
      <c r="B148" s="804"/>
      <c r="C148" s="807"/>
      <c r="D148" s="810"/>
      <c r="E148" s="819"/>
      <c r="F148" s="795"/>
      <c r="G148" s="795"/>
      <c r="H148" s="795"/>
      <c r="I148" s="821"/>
      <c r="J148" s="817"/>
      <c r="K148" s="818"/>
      <c r="L148" s="813">
        <f>B8</f>
        <v>0</v>
      </c>
      <c r="M148" s="814"/>
    </row>
    <row r="149" spans="1:15" ht="21" customHeight="1">
      <c r="A149" s="801"/>
      <c r="B149" s="804"/>
      <c r="C149" s="807"/>
      <c r="D149" s="764"/>
      <c r="E149" s="783" t="s">
        <v>216</v>
      </c>
      <c r="F149" s="785"/>
      <c r="G149" s="785"/>
      <c r="H149" s="785"/>
      <c r="I149" s="785"/>
      <c r="J149" s="783" t="s">
        <v>217</v>
      </c>
      <c r="K149" s="787"/>
      <c r="L149" s="850" t="str">
        <f>$B$9&amp;" 様"</f>
        <v xml:space="preserve"> 様</v>
      </c>
      <c r="M149" s="851"/>
    </row>
    <row r="150" spans="1:15" ht="21" customHeight="1">
      <c r="A150" s="801"/>
      <c r="B150" s="804"/>
      <c r="C150" s="807"/>
      <c r="D150" s="764"/>
      <c r="E150" s="784"/>
      <c r="F150" s="786"/>
      <c r="G150" s="786"/>
      <c r="H150" s="786"/>
      <c r="I150" s="786"/>
      <c r="J150" s="784"/>
      <c r="K150" s="788"/>
      <c r="L150" s="850"/>
      <c r="M150" s="851"/>
    </row>
    <row r="151" spans="1:15" ht="13.5" customHeight="1">
      <c r="A151" s="801"/>
      <c r="B151" s="804"/>
      <c r="C151" s="807"/>
      <c r="D151" s="764"/>
      <c r="E151" s="766" t="s">
        <v>218</v>
      </c>
      <c r="F151" s="768"/>
      <c r="G151" s="770" t="s">
        <v>1</v>
      </c>
      <c r="H151" s="772"/>
      <c r="I151" s="773"/>
      <c r="J151" s="773"/>
      <c r="K151" s="776" t="s">
        <v>223</v>
      </c>
      <c r="L151" s="778" t="str">
        <f>$L$10&amp;"　No.16"</f>
        <v>　No.16</v>
      </c>
      <c r="M151" s="779"/>
    </row>
    <row r="152" spans="1:15" ht="28.5" customHeight="1">
      <c r="A152" s="802"/>
      <c r="B152" s="805"/>
      <c r="C152" s="808"/>
      <c r="D152" s="765"/>
      <c r="E152" s="767"/>
      <c r="F152" s="769"/>
      <c r="G152" s="771"/>
      <c r="H152" s="774"/>
      <c r="I152" s="775"/>
      <c r="J152" s="775"/>
      <c r="K152" s="777"/>
      <c r="L152" s="780"/>
      <c r="M152" s="781"/>
      <c r="N152" s="41">
        <f>F151*H151</f>
        <v>0</v>
      </c>
      <c r="O152" s="23">
        <f>F151</f>
        <v>0</v>
      </c>
    </row>
    <row r="153" spans="1:15" ht="10.199999999999999" customHeight="1">
      <c r="A153" s="26"/>
      <c r="B153" s="26"/>
      <c r="C153" s="26"/>
      <c r="D153" s="26"/>
      <c r="E153" s="27"/>
      <c r="F153" s="28"/>
      <c r="G153" s="26"/>
      <c r="H153" s="26"/>
      <c r="I153" s="27"/>
      <c r="J153" s="27"/>
      <c r="K153" s="26"/>
      <c r="L153" s="26"/>
      <c r="M153" s="26"/>
    </row>
    <row r="154" spans="1:15" ht="10.199999999999999" customHeight="1">
      <c r="A154" s="29"/>
      <c r="B154" s="29"/>
      <c r="C154" s="29"/>
      <c r="D154" s="29"/>
      <c r="E154" s="30"/>
      <c r="F154" s="31"/>
      <c r="G154" s="29"/>
      <c r="H154" s="29"/>
      <c r="I154" s="30"/>
      <c r="J154" s="30"/>
      <c r="K154" s="29"/>
      <c r="L154" s="29"/>
      <c r="M154" s="29"/>
    </row>
    <row r="155" spans="1:15" ht="21" customHeight="1">
      <c r="A155" s="800" t="s">
        <v>211</v>
      </c>
      <c r="B155" s="803" t="s">
        <v>212</v>
      </c>
      <c r="C155" s="806" t="s">
        <v>222</v>
      </c>
      <c r="D155" s="809" t="s">
        <v>213</v>
      </c>
      <c r="E155" s="767" t="s">
        <v>214</v>
      </c>
      <c r="F155" s="794"/>
      <c r="G155" s="794"/>
      <c r="H155" s="794"/>
      <c r="I155" s="820" t="s">
        <v>215</v>
      </c>
      <c r="J155" s="815"/>
      <c r="K155" s="816"/>
      <c r="L155" s="811">
        <f>L3</f>
        <v>0</v>
      </c>
      <c r="M155" s="812"/>
    </row>
    <row r="156" spans="1:15" ht="21" customHeight="1">
      <c r="A156" s="801"/>
      <c r="B156" s="804"/>
      <c r="C156" s="807"/>
      <c r="D156" s="810"/>
      <c r="E156" s="819"/>
      <c r="F156" s="795"/>
      <c r="G156" s="795"/>
      <c r="H156" s="795"/>
      <c r="I156" s="821"/>
      <c r="J156" s="817"/>
      <c r="K156" s="818"/>
      <c r="L156" s="813">
        <f>B8</f>
        <v>0</v>
      </c>
      <c r="M156" s="814"/>
    </row>
    <row r="157" spans="1:15" ht="21" customHeight="1">
      <c r="A157" s="801"/>
      <c r="B157" s="804"/>
      <c r="C157" s="807"/>
      <c r="D157" s="764"/>
      <c r="E157" s="783" t="s">
        <v>216</v>
      </c>
      <c r="F157" s="785"/>
      <c r="G157" s="785"/>
      <c r="H157" s="785"/>
      <c r="I157" s="785"/>
      <c r="J157" s="783" t="s">
        <v>217</v>
      </c>
      <c r="K157" s="787"/>
      <c r="L157" s="850" t="str">
        <f>$B$9&amp;" 様"</f>
        <v xml:space="preserve"> 様</v>
      </c>
      <c r="M157" s="851"/>
    </row>
    <row r="158" spans="1:15" ht="21" customHeight="1">
      <c r="A158" s="801"/>
      <c r="B158" s="804"/>
      <c r="C158" s="807"/>
      <c r="D158" s="764"/>
      <c r="E158" s="784"/>
      <c r="F158" s="786"/>
      <c r="G158" s="786"/>
      <c r="H158" s="786"/>
      <c r="I158" s="786"/>
      <c r="J158" s="784"/>
      <c r="K158" s="788"/>
      <c r="L158" s="850"/>
      <c r="M158" s="851"/>
    </row>
    <row r="159" spans="1:15" ht="13.5" customHeight="1">
      <c r="A159" s="801"/>
      <c r="B159" s="804"/>
      <c r="C159" s="807"/>
      <c r="D159" s="764"/>
      <c r="E159" s="766" t="s">
        <v>218</v>
      </c>
      <c r="F159" s="768"/>
      <c r="G159" s="770" t="s">
        <v>1</v>
      </c>
      <c r="H159" s="772"/>
      <c r="I159" s="773"/>
      <c r="J159" s="773"/>
      <c r="K159" s="776" t="s">
        <v>223</v>
      </c>
      <c r="L159" s="778" t="str">
        <f>$L$10&amp;"　No.17"</f>
        <v>　No.17</v>
      </c>
      <c r="M159" s="779"/>
    </row>
    <row r="160" spans="1:15" ht="28.5" customHeight="1">
      <c r="A160" s="802"/>
      <c r="B160" s="805"/>
      <c r="C160" s="808"/>
      <c r="D160" s="765"/>
      <c r="E160" s="767"/>
      <c r="F160" s="769"/>
      <c r="G160" s="771"/>
      <c r="H160" s="774"/>
      <c r="I160" s="775"/>
      <c r="J160" s="775"/>
      <c r="K160" s="777"/>
      <c r="L160" s="780"/>
      <c r="M160" s="781"/>
      <c r="N160" s="41">
        <f>F159*H159</f>
        <v>0</v>
      </c>
      <c r="O160" s="23">
        <f>F159</f>
        <v>0</v>
      </c>
    </row>
    <row r="161" spans="1:15" ht="10.199999999999999" customHeight="1">
      <c r="A161" s="26"/>
      <c r="B161" s="26"/>
      <c r="C161" s="26"/>
      <c r="D161" s="26"/>
      <c r="E161" s="27"/>
      <c r="F161" s="28"/>
      <c r="G161" s="26"/>
      <c r="H161" s="26"/>
      <c r="I161" s="27"/>
      <c r="J161" s="27"/>
      <c r="K161" s="26"/>
      <c r="L161" s="26"/>
      <c r="M161" s="26"/>
    </row>
    <row r="162" spans="1:15" ht="10.199999999999999" customHeight="1">
      <c r="A162" s="29"/>
      <c r="B162" s="29"/>
      <c r="C162" s="29"/>
      <c r="D162" s="29"/>
      <c r="E162" s="30"/>
      <c r="F162" s="31"/>
      <c r="G162" s="29"/>
      <c r="H162" s="29"/>
      <c r="I162" s="30"/>
      <c r="J162" s="30"/>
      <c r="K162" s="29"/>
      <c r="L162" s="29"/>
      <c r="M162" s="29"/>
    </row>
    <row r="163" spans="1:15" ht="21" customHeight="1">
      <c r="A163" s="800" t="s">
        <v>211</v>
      </c>
      <c r="B163" s="803" t="s">
        <v>212</v>
      </c>
      <c r="C163" s="806" t="s">
        <v>222</v>
      </c>
      <c r="D163" s="809" t="s">
        <v>213</v>
      </c>
      <c r="E163" s="767" t="s">
        <v>214</v>
      </c>
      <c r="F163" s="794"/>
      <c r="G163" s="794"/>
      <c r="H163" s="794"/>
      <c r="I163" s="820" t="s">
        <v>215</v>
      </c>
      <c r="J163" s="815"/>
      <c r="K163" s="816"/>
      <c r="L163" s="811">
        <f>L3</f>
        <v>0</v>
      </c>
      <c r="M163" s="812"/>
    </row>
    <row r="164" spans="1:15" ht="21" customHeight="1">
      <c r="A164" s="801"/>
      <c r="B164" s="804"/>
      <c r="C164" s="807"/>
      <c r="D164" s="810"/>
      <c r="E164" s="819"/>
      <c r="F164" s="795"/>
      <c r="G164" s="795"/>
      <c r="H164" s="795"/>
      <c r="I164" s="821"/>
      <c r="J164" s="817"/>
      <c r="K164" s="818"/>
      <c r="L164" s="813">
        <f>B8</f>
        <v>0</v>
      </c>
      <c r="M164" s="814"/>
    </row>
    <row r="165" spans="1:15" ht="21" customHeight="1">
      <c r="A165" s="801"/>
      <c r="B165" s="804"/>
      <c r="C165" s="807"/>
      <c r="D165" s="764"/>
      <c r="E165" s="783" t="s">
        <v>216</v>
      </c>
      <c r="F165" s="785"/>
      <c r="G165" s="785"/>
      <c r="H165" s="785"/>
      <c r="I165" s="785"/>
      <c r="J165" s="783" t="s">
        <v>217</v>
      </c>
      <c r="K165" s="787"/>
      <c r="L165" s="850" t="str">
        <f>$B$9&amp;" 様"</f>
        <v xml:space="preserve"> 様</v>
      </c>
      <c r="M165" s="851"/>
    </row>
    <row r="166" spans="1:15" ht="21" customHeight="1">
      <c r="A166" s="801"/>
      <c r="B166" s="804"/>
      <c r="C166" s="807"/>
      <c r="D166" s="764"/>
      <c r="E166" s="784"/>
      <c r="F166" s="786"/>
      <c r="G166" s="786"/>
      <c r="H166" s="786"/>
      <c r="I166" s="786"/>
      <c r="J166" s="784"/>
      <c r="K166" s="788"/>
      <c r="L166" s="850"/>
      <c r="M166" s="851"/>
    </row>
    <row r="167" spans="1:15" ht="13.5" customHeight="1">
      <c r="A167" s="801"/>
      <c r="B167" s="804"/>
      <c r="C167" s="807"/>
      <c r="D167" s="764"/>
      <c r="E167" s="766" t="s">
        <v>218</v>
      </c>
      <c r="F167" s="768"/>
      <c r="G167" s="770" t="s">
        <v>1</v>
      </c>
      <c r="H167" s="772"/>
      <c r="I167" s="773"/>
      <c r="J167" s="773"/>
      <c r="K167" s="776" t="s">
        <v>223</v>
      </c>
      <c r="L167" s="778" t="str">
        <f>$L$10&amp;"　No.18"</f>
        <v>　No.18</v>
      </c>
      <c r="M167" s="779"/>
    </row>
    <row r="168" spans="1:15" ht="28.5" customHeight="1">
      <c r="A168" s="802"/>
      <c r="B168" s="805"/>
      <c r="C168" s="808"/>
      <c r="D168" s="765"/>
      <c r="E168" s="767"/>
      <c r="F168" s="769"/>
      <c r="G168" s="771"/>
      <c r="H168" s="774"/>
      <c r="I168" s="775"/>
      <c r="J168" s="775"/>
      <c r="K168" s="777"/>
      <c r="L168" s="780"/>
      <c r="M168" s="781"/>
      <c r="N168" s="41">
        <f>F167*H167</f>
        <v>0</v>
      </c>
      <c r="O168" s="23">
        <f>F167</f>
        <v>0</v>
      </c>
    </row>
    <row r="169" spans="1:15" ht="10.199999999999999" customHeight="1">
      <c r="A169" s="26"/>
      <c r="B169" s="26"/>
      <c r="C169" s="26"/>
      <c r="D169" s="26"/>
      <c r="E169" s="27"/>
      <c r="F169" s="28"/>
      <c r="G169" s="26"/>
      <c r="H169" s="26"/>
      <c r="I169" s="27"/>
      <c r="J169" s="27"/>
      <c r="K169" s="26"/>
      <c r="L169" s="26"/>
      <c r="M169" s="26"/>
    </row>
    <row r="170" spans="1:15" ht="10.199999999999999" customHeight="1">
      <c r="A170" s="29"/>
      <c r="B170" s="29"/>
      <c r="C170" s="29"/>
      <c r="D170" s="29"/>
      <c r="E170" s="30"/>
      <c r="F170" s="31"/>
      <c r="G170" s="29"/>
      <c r="H170" s="29"/>
      <c r="I170" s="30"/>
      <c r="J170" s="30"/>
      <c r="K170" s="29"/>
      <c r="L170" s="29"/>
      <c r="M170" s="29"/>
    </row>
    <row r="171" spans="1:15" ht="21" customHeight="1">
      <c r="A171" s="800" t="s">
        <v>211</v>
      </c>
      <c r="B171" s="803" t="s">
        <v>212</v>
      </c>
      <c r="C171" s="806" t="s">
        <v>222</v>
      </c>
      <c r="D171" s="809" t="s">
        <v>213</v>
      </c>
      <c r="E171" s="767" t="s">
        <v>214</v>
      </c>
      <c r="F171" s="794"/>
      <c r="G171" s="794"/>
      <c r="H171" s="794"/>
      <c r="I171" s="820" t="s">
        <v>215</v>
      </c>
      <c r="J171" s="815"/>
      <c r="K171" s="816"/>
      <c r="L171" s="811">
        <f>L3</f>
        <v>0</v>
      </c>
      <c r="M171" s="812"/>
    </row>
    <row r="172" spans="1:15" ht="21" customHeight="1">
      <c r="A172" s="801"/>
      <c r="B172" s="804"/>
      <c r="C172" s="807"/>
      <c r="D172" s="810"/>
      <c r="E172" s="819"/>
      <c r="F172" s="795"/>
      <c r="G172" s="795"/>
      <c r="H172" s="795"/>
      <c r="I172" s="821"/>
      <c r="J172" s="817"/>
      <c r="K172" s="818"/>
      <c r="L172" s="813">
        <f>B8</f>
        <v>0</v>
      </c>
      <c r="M172" s="814"/>
    </row>
    <row r="173" spans="1:15" ht="21" customHeight="1">
      <c r="A173" s="801"/>
      <c r="B173" s="804"/>
      <c r="C173" s="807"/>
      <c r="D173" s="764"/>
      <c r="E173" s="783" t="s">
        <v>216</v>
      </c>
      <c r="F173" s="785"/>
      <c r="G173" s="785"/>
      <c r="H173" s="785"/>
      <c r="I173" s="785"/>
      <c r="J173" s="783" t="s">
        <v>217</v>
      </c>
      <c r="K173" s="787"/>
      <c r="L173" s="850" t="str">
        <f>$B$9&amp;" 様"</f>
        <v xml:space="preserve"> 様</v>
      </c>
      <c r="M173" s="851"/>
    </row>
    <row r="174" spans="1:15" ht="21" customHeight="1">
      <c r="A174" s="801"/>
      <c r="B174" s="804"/>
      <c r="C174" s="807"/>
      <c r="D174" s="764"/>
      <c r="E174" s="784"/>
      <c r="F174" s="786"/>
      <c r="G174" s="786"/>
      <c r="H174" s="786"/>
      <c r="I174" s="786"/>
      <c r="J174" s="784"/>
      <c r="K174" s="788"/>
      <c r="L174" s="850"/>
      <c r="M174" s="851"/>
    </row>
    <row r="175" spans="1:15" ht="13.5" customHeight="1">
      <c r="A175" s="801"/>
      <c r="B175" s="804"/>
      <c r="C175" s="807"/>
      <c r="D175" s="764"/>
      <c r="E175" s="766" t="s">
        <v>218</v>
      </c>
      <c r="F175" s="768"/>
      <c r="G175" s="770" t="s">
        <v>1</v>
      </c>
      <c r="H175" s="772"/>
      <c r="I175" s="773"/>
      <c r="J175" s="773"/>
      <c r="K175" s="776" t="s">
        <v>223</v>
      </c>
      <c r="L175" s="778" t="str">
        <f>$L$10&amp;"　No.19"</f>
        <v>　No.19</v>
      </c>
      <c r="M175" s="779"/>
    </row>
    <row r="176" spans="1:15" ht="28.5" customHeight="1">
      <c r="A176" s="802"/>
      <c r="B176" s="805"/>
      <c r="C176" s="808"/>
      <c r="D176" s="765"/>
      <c r="E176" s="767"/>
      <c r="F176" s="769"/>
      <c r="G176" s="771"/>
      <c r="H176" s="774"/>
      <c r="I176" s="775"/>
      <c r="J176" s="775"/>
      <c r="K176" s="777"/>
      <c r="L176" s="780"/>
      <c r="M176" s="781"/>
      <c r="N176" s="41">
        <f>F175*H175</f>
        <v>0</v>
      </c>
      <c r="O176" s="23">
        <f>F175</f>
        <v>0</v>
      </c>
    </row>
    <row r="177" spans="1:15" ht="10.199999999999999" customHeight="1">
      <c r="A177" s="26"/>
      <c r="B177" s="26"/>
      <c r="C177" s="26"/>
      <c r="D177" s="26"/>
      <c r="E177" s="27"/>
      <c r="F177" s="28"/>
      <c r="G177" s="26"/>
      <c r="H177" s="26"/>
      <c r="I177" s="27"/>
      <c r="J177" s="27"/>
      <c r="K177" s="26"/>
      <c r="L177" s="26"/>
      <c r="M177" s="26"/>
    </row>
    <row r="178" spans="1:15" ht="10.199999999999999" customHeight="1">
      <c r="A178" s="29"/>
      <c r="B178" s="29"/>
      <c r="C178" s="29"/>
      <c r="D178" s="29"/>
      <c r="E178" s="30"/>
      <c r="F178" s="31"/>
      <c r="G178" s="29"/>
      <c r="H178" s="29"/>
      <c r="I178" s="30"/>
      <c r="J178" s="30"/>
      <c r="K178" s="29"/>
      <c r="L178" s="29"/>
      <c r="M178" s="29"/>
    </row>
    <row r="179" spans="1:15" ht="21" customHeight="1">
      <c r="A179" s="800" t="s">
        <v>211</v>
      </c>
      <c r="B179" s="803" t="s">
        <v>212</v>
      </c>
      <c r="C179" s="806" t="s">
        <v>222</v>
      </c>
      <c r="D179" s="809" t="s">
        <v>213</v>
      </c>
      <c r="E179" s="767" t="s">
        <v>214</v>
      </c>
      <c r="F179" s="794"/>
      <c r="G179" s="794"/>
      <c r="H179" s="794"/>
      <c r="I179" s="820" t="s">
        <v>215</v>
      </c>
      <c r="J179" s="815"/>
      <c r="K179" s="816"/>
      <c r="L179" s="811">
        <f>L3</f>
        <v>0</v>
      </c>
      <c r="M179" s="812"/>
    </row>
    <row r="180" spans="1:15" ht="21" customHeight="1">
      <c r="A180" s="801"/>
      <c r="B180" s="804"/>
      <c r="C180" s="807"/>
      <c r="D180" s="810"/>
      <c r="E180" s="819"/>
      <c r="F180" s="795"/>
      <c r="G180" s="795"/>
      <c r="H180" s="795"/>
      <c r="I180" s="821"/>
      <c r="J180" s="817"/>
      <c r="K180" s="818"/>
      <c r="L180" s="813">
        <f>B8</f>
        <v>0</v>
      </c>
      <c r="M180" s="814"/>
    </row>
    <row r="181" spans="1:15" ht="21" customHeight="1">
      <c r="A181" s="801"/>
      <c r="B181" s="804"/>
      <c r="C181" s="807"/>
      <c r="D181" s="764"/>
      <c r="E181" s="783" t="s">
        <v>216</v>
      </c>
      <c r="F181" s="785"/>
      <c r="G181" s="785"/>
      <c r="H181" s="785"/>
      <c r="I181" s="785"/>
      <c r="J181" s="783" t="s">
        <v>217</v>
      </c>
      <c r="K181" s="787"/>
      <c r="L181" s="850" t="str">
        <f>$B$9&amp;" 様"</f>
        <v xml:space="preserve"> 様</v>
      </c>
      <c r="M181" s="851"/>
    </row>
    <row r="182" spans="1:15" ht="21" customHeight="1">
      <c r="A182" s="801"/>
      <c r="B182" s="804"/>
      <c r="C182" s="807"/>
      <c r="D182" s="764"/>
      <c r="E182" s="784"/>
      <c r="F182" s="786"/>
      <c r="G182" s="786"/>
      <c r="H182" s="786"/>
      <c r="I182" s="786"/>
      <c r="J182" s="784"/>
      <c r="K182" s="788"/>
      <c r="L182" s="850"/>
      <c r="M182" s="851"/>
    </row>
    <row r="183" spans="1:15" ht="13.5" customHeight="1">
      <c r="A183" s="801"/>
      <c r="B183" s="804"/>
      <c r="C183" s="807"/>
      <c r="D183" s="764"/>
      <c r="E183" s="766" t="s">
        <v>218</v>
      </c>
      <c r="F183" s="768"/>
      <c r="G183" s="770" t="s">
        <v>1</v>
      </c>
      <c r="H183" s="772"/>
      <c r="I183" s="773"/>
      <c r="J183" s="773"/>
      <c r="K183" s="776" t="s">
        <v>223</v>
      </c>
      <c r="L183" s="778" t="str">
        <f>$L$10&amp;"　No.20"</f>
        <v>　No.20</v>
      </c>
      <c r="M183" s="779"/>
    </row>
    <row r="184" spans="1:15" ht="28.5" customHeight="1">
      <c r="A184" s="802"/>
      <c r="B184" s="805"/>
      <c r="C184" s="808"/>
      <c r="D184" s="765"/>
      <c r="E184" s="767"/>
      <c r="F184" s="769"/>
      <c r="G184" s="771"/>
      <c r="H184" s="774"/>
      <c r="I184" s="775"/>
      <c r="J184" s="775"/>
      <c r="K184" s="777"/>
      <c r="L184" s="780"/>
      <c r="M184" s="781"/>
      <c r="N184" s="41">
        <f>F183*H183</f>
        <v>0</v>
      </c>
      <c r="O184" s="23">
        <f>F183</f>
        <v>0</v>
      </c>
    </row>
    <row r="185" spans="1:15" ht="10.199999999999999" customHeight="1">
      <c r="A185" s="26"/>
      <c r="B185" s="26"/>
      <c r="C185" s="26"/>
      <c r="D185" s="26"/>
      <c r="E185" s="27"/>
      <c r="F185" s="28"/>
      <c r="G185" s="26"/>
      <c r="H185" s="26"/>
      <c r="I185" s="27"/>
      <c r="J185" s="27"/>
      <c r="K185" s="26"/>
      <c r="L185" s="26"/>
      <c r="M185" s="26"/>
    </row>
    <row r="186" spans="1:15" ht="10.199999999999999" customHeight="1">
      <c r="A186" s="29"/>
      <c r="B186" s="29"/>
      <c r="C186" s="29"/>
      <c r="D186" s="29"/>
      <c r="E186" s="30"/>
      <c r="F186" s="31"/>
      <c r="G186" s="29"/>
      <c r="H186" s="29"/>
      <c r="I186" s="30"/>
      <c r="J186" s="30"/>
      <c r="K186" s="29"/>
      <c r="L186" s="29"/>
      <c r="M186" s="29"/>
    </row>
    <row r="187" spans="1:15" ht="21" customHeight="1">
      <c r="A187" s="800" t="s">
        <v>211</v>
      </c>
      <c r="B187" s="803" t="s">
        <v>212</v>
      </c>
      <c r="C187" s="806" t="s">
        <v>222</v>
      </c>
      <c r="D187" s="809" t="s">
        <v>213</v>
      </c>
      <c r="E187" s="767" t="s">
        <v>214</v>
      </c>
      <c r="F187" s="794"/>
      <c r="G187" s="794"/>
      <c r="H187" s="794"/>
      <c r="I187" s="820" t="s">
        <v>215</v>
      </c>
      <c r="J187" s="815"/>
      <c r="K187" s="816"/>
      <c r="L187" s="811">
        <f>L3</f>
        <v>0</v>
      </c>
      <c r="M187" s="812"/>
    </row>
    <row r="188" spans="1:15" ht="21" customHeight="1">
      <c r="A188" s="801"/>
      <c r="B188" s="804"/>
      <c r="C188" s="807"/>
      <c r="D188" s="810"/>
      <c r="E188" s="819"/>
      <c r="F188" s="795"/>
      <c r="G188" s="795"/>
      <c r="H188" s="795"/>
      <c r="I188" s="821"/>
      <c r="J188" s="817"/>
      <c r="K188" s="818"/>
      <c r="L188" s="813">
        <f>B8</f>
        <v>0</v>
      </c>
      <c r="M188" s="814"/>
    </row>
    <row r="189" spans="1:15" ht="21" customHeight="1">
      <c r="A189" s="801"/>
      <c r="B189" s="804"/>
      <c r="C189" s="807"/>
      <c r="D189" s="764"/>
      <c r="E189" s="783" t="s">
        <v>216</v>
      </c>
      <c r="F189" s="785"/>
      <c r="G189" s="785"/>
      <c r="H189" s="785"/>
      <c r="I189" s="785"/>
      <c r="J189" s="783" t="s">
        <v>217</v>
      </c>
      <c r="K189" s="787"/>
      <c r="L189" s="850" t="str">
        <f>$B$9&amp;" 様"</f>
        <v xml:space="preserve"> 様</v>
      </c>
      <c r="M189" s="851"/>
    </row>
    <row r="190" spans="1:15" ht="21" customHeight="1">
      <c r="A190" s="801"/>
      <c r="B190" s="804"/>
      <c r="C190" s="807"/>
      <c r="D190" s="764"/>
      <c r="E190" s="784"/>
      <c r="F190" s="786"/>
      <c r="G190" s="786"/>
      <c r="H190" s="786"/>
      <c r="I190" s="786"/>
      <c r="J190" s="784"/>
      <c r="K190" s="788"/>
      <c r="L190" s="850"/>
      <c r="M190" s="851"/>
    </row>
    <row r="191" spans="1:15" ht="13.5" customHeight="1">
      <c r="A191" s="801"/>
      <c r="B191" s="804"/>
      <c r="C191" s="807"/>
      <c r="D191" s="764"/>
      <c r="E191" s="766" t="s">
        <v>218</v>
      </c>
      <c r="F191" s="768"/>
      <c r="G191" s="770" t="s">
        <v>1</v>
      </c>
      <c r="H191" s="772"/>
      <c r="I191" s="773"/>
      <c r="J191" s="773"/>
      <c r="K191" s="776" t="s">
        <v>223</v>
      </c>
      <c r="L191" s="778" t="str">
        <f>$L$10&amp;"　No.21"</f>
        <v>　No.21</v>
      </c>
      <c r="M191" s="779"/>
    </row>
    <row r="192" spans="1:15" ht="28.5" customHeight="1">
      <c r="A192" s="802"/>
      <c r="B192" s="805"/>
      <c r="C192" s="808"/>
      <c r="D192" s="765"/>
      <c r="E192" s="767"/>
      <c r="F192" s="769"/>
      <c r="G192" s="771"/>
      <c r="H192" s="774"/>
      <c r="I192" s="775"/>
      <c r="J192" s="775"/>
      <c r="K192" s="777"/>
      <c r="L192" s="780"/>
      <c r="M192" s="781"/>
      <c r="N192" s="41">
        <f>F191*H191</f>
        <v>0</v>
      </c>
      <c r="O192" s="23">
        <f>F191</f>
        <v>0</v>
      </c>
    </row>
    <row r="193" spans="1:15" ht="10.199999999999999" customHeight="1">
      <c r="A193" s="26"/>
      <c r="B193" s="26"/>
      <c r="C193" s="26"/>
      <c r="D193" s="26"/>
      <c r="E193" s="27"/>
      <c r="F193" s="28"/>
      <c r="G193" s="26"/>
      <c r="H193" s="26"/>
      <c r="I193" s="27"/>
      <c r="J193" s="27"/>
      <c r="K193" s="26"/>
      <c r="L193" s="26"/>
      <c r="M193" s="26"/>
    </row>
    <row r="194" spans="1:15" ht="10.199999999999999" customHeight="1">
      <c r="A194" s="29"/>
      <c r="B194" s="29"/>
      <c r="C194" s="29"/>
      <c r="D194" s="29"/>
      <c r="E194" s="30"/>
      <c r="F194" s="31"/>
      <c r="G194" s="29"/>
      <c r="H194" s="29"/>
      <c r="I194" s="30"/>
      <c r="J194" s="30"/>
      <c r="K194" s="29"/>
      <c r="L194" s="29"/>
      <c r="M194" s="29"/>
    </row>
    <row r="195" spans="1:15" ht="21" customHeight="1">
      <c r="A195" s="800" t="s">
        <v>211</v>
      </c>
      <c r="B195" s="803" t="s">
        <v>212</v>
      </c>
      <c r="C195" s="806" t="s">
        <v>222</v>
      </c>
      <c r="D195" s="809" t="s">
        <v>213</v>
      </c>
      <c r="E195" s="767" t="s">
        <v>214</v>
      </c>
      <c r="F195" s="794"/>
      <c r="G195" s="794"/>
      <c r="H195" s="794"/>
      <c r="I195" s="820" t="s">
        <v>215</v>
      </c>
      <c r="J195" s="815"/>
      <c r="K195" s="816"/>
      <c r="L195" s="811">
        <f>L3</f>
        <v>0</v>
      </c>
      <c r="M195" s="812"/>
    </row>
    <row r="196" spans="1:15" ht="21" customHeight="1">
      <c r="A196" s="801"/>
      <c r="B196" s="804"/>
      <c r="C196" s="807"/>
      <c r="D196" s="810"/>
      <c r="E196" s="819"/>
      <c r="F196" s="795"/>
      <c r="G196" s="795"/>
      <c r="H196" s="795"/>
      <c r="I196" s="821"/>
      <c r="J196" s="817"/>
      <c r="K196" s="818"/>
      <c r="L196" s="813">
        <f>B8</f>
        <v>0</v>
      </c>
      <c r="M196" s="814"/>
    </row>
    <row r="197" spans="1:15" ht="21" customHeight="1">
      <c r="A197" s="801"/>
      <c r="B197" s="804"/>
      <c r="C197" s="807"/>
      <c r="D197" s="764"/>
      <c r="E197" s="783" t="s">
        <v>216</v>
      </c>
      <c r="F197" s="785"/>
      <c r="G197" s="785"/>
      <c r="H197" s="785"/>
      <c r="I197" s="785"/>
      <c r="J197" s="783" t="s">
        <v>217</v>
      </c>
      <c r="K197" s="787"/>
      <c r="L197" s="850" t="str">
        <f>$B$9&amp;" 様"</f>
        <v xml:space="preserve"> 様</v>
      </c>
      <c r="M197" s="851"/>
    </row>
    <row r="198" spans="1:15" ht="21" customHeight="1">
      <c r="A198" s="801"/>
      <c r="B198" s="804"/>
      <c r="C198" s="807"/>
      <c r="D198" s="764"/>
      <c r="E198" s="784"/>
      <c r="F198" s="786"/>
      <c r="G198" s="786"/>
      <c r="H198" s="786"/>
      <c r="I198" s="786"/>
      <c r="J198" s="784"/>
      <c r="K198" s="788"/>
      <c r="L198" s="850"/>
      <c r="M198" s="851"/>
    </row>
    <row r="199" spans="1:15" ht="13.5" customHeight="1">
      <c r="A199" s="801"/>
      <c r="B199" s="804"/>
      <c r="C199" s="807"/>
      <c r="D199" s="764"/>
      <c r="E199" s="766" t="s">
        <v>218</v>
      </c>
      <c r="F199" s="768"/>
      <c r="G199" s="770" t="s">
        <v>1</v>
      </c>
      <c r="H199" s="772"/>
      <c r="I199" s="773"/>
      <c r="J199" s="773"/>
      <c r="K199" s="776" t="s">
        <v>223</v>
      </c>
      <c r="L199" s="778" t="str">
        <f>$L$10&amp;"　No.22"</f>
        <v>　No.22</v>
      </c>
      <c r="M199" s="779"/>
    </row>
    <row r="200" spans="1:15" ht="28.5" customHeight="1">
      <c r="A200" s="802"/>
      <c r="B200" s="805"/>
      <c r="C200" s="808"/>
      <c r="D200" s="765"/>
      <c r="E200" s="767"/>
      <c r="F200" s="769"/>
      <c r="G200" s="771"/>
      <c r="H200" s="774"/>
      <c r="I200" s="775"/>
      <c r="J200" s="775"/>
      <c r="K200" s="777"/>
      <c r="L200" s="780"/>
      <c r="M200" s="781"/>
      <c r="N200" s="41">
        <f>F199*H199</f>
        <v>0</v>
      </c>
      <c r="O200" s="23">
        <f>F199</f>
        <v>0</v>
      </c>
    </row>
    <row r="201" spans="1:15" ht="10.199999999999999" customHeight="1">
      <c r="A201" s="26"/>
      <c r="B201" s="26"/>
      <c r="C201" s="26"/>
      <c r="D201" s="26"/>
      <c r="E201" s="27"/>
      <c r="F201" s="28"/>
      <c r="G201" s="26"/>
      <c r="H201" s="26"/>
      <c r="I201" s="27"/>
      <c r="J201" s="27"/>
      <c r="K201" s="26"/>
      <c r="L201" s="26"/>
      <c r="M201" s="26"/>
    </row>
    <row r="202" spans="1:15" ht="10.199999999999999" customHeight="1">
      <c r="A202" s="29"/>
      <c r="B202" s="29"/>
      <c r="C202" s="29"/>
      <c r="D202" s="29"/>
      <c r="E202" s="30"/>
      <c r="F202" s="31"/>
      <c r="G202" s="29"/>
      <c r="H202" s="29"/>
      <c r="I202" s="30"/>
      <c r="J202" s="30"/>
      <c r="K202" s="29"/>
      <c r="L202" s="29"/>
      <c r="M202" s="29"/>
    </row>
    <row r="203" spans="1:15" ht="21" customHeight="1">
      <c r="A203" s="800" t="s">
        <v>211</v>
      </c>
      <c r="B203" s="803" t="s">
        <v>212</v>
      </c>
      <c r="C203" s="806" t="s">
        <v>222</v>
      </c>
      <c r="D203" s="809" t="s">
        <v>213</v>
      </c>
      <c r="E203" s="767" t="s">
        <v>214</v>
      </c>
      <c r="F203" s="794"/>
      <c r="G203" s="794"/>
      <c r="H203" s="794"/>
      <c r="I203" s="820" t="s">
        <v>215</v>
      </c>
      <c r="J203" s="815"/>
      <c r="K203" s="816"/>
      <c r="L203" s="811">
        <f>L3</f>
        <v>0</v>
      </c>
      <c r="M203" s="812"/>
    </row>
    <row r="204" spans="1:15" ht="21" customHeight="1">
      <c r="A204" s="801"/>
      <c r="B204" s="804"/>
      <c r="C204" s="807"/>
      <c r="D204" s="810"/>
      <c r="E204" s="819"/>
      <c r="F204" s="795"/>
      <c r="G204" s="795"/>
      <c r="H204" s="795"/>
      <c r="I204" s="821"/>
      <c r="J204" s="817"/>
      <c r="K204" s="818"/>
      <c r="L204" s="813">
        <f>B8</f>
        <v>0</v>
      </c>
      <c r="M204" s="814"/>
    </row>
    <row r="205" spans="1:15" ht="21" customHeight="1">
      <c r="A205" s="801"/>
      <c r="B205" s="804"/>
      <c r="C205" s="807"/>
      <c r="D205" s="764"/>
      <c r="E205" s="783" t="s">
        <v>216</v>
      </c>
      <c r="F205" s="785"/>
      <c r="G205" s="785"/>
      <c r="H205" s="785"/>
      <c r="I205" s="785"/>
      <c r="J205" s="783" t="s">
        <v>217</v>
      </c>
      <c r="K205" s="787"/>
      <c r="L205" s="850" t="str">
        <f>$B$9&amp;" 様"</f>
        <v xml:space="preserve"> 様</v>
      </c>
      <c r="M205" s="851"/>
    </row>
    <row r="206" spans="1:15" ht="21" customHeight="1">
      <c r="A206" s="801"/>
      <c r="B206" s="804"/>
      <c r="C206" s="807"/>
      <c r="D206" s="764"/>
      <c r="E206" s="784"/>
      <c r="F206" s="786"/>
      <c r="G206" s="786"/>
      <c r="H206" s="786"/>
      <c r="I206" s="786"/>
      <c r="J206" s="784"/>
      <c r="K206" s="788"/>
      <c r="L206" s="850"/>
      <c r="M206" s="851"/>
    </row>
    <row r="207" spans="1:15" ht="13.5" customHeight="1">
      <c r="A207" s="801"/>
      <c r="B207" s="804"/>
      <c r="C207" s="807"/>
      <c r="D207" s="764"/>
      <c r="E207" s="766" t="s">
        <v>218</v>
      </c>
      <c r="F207" s="768"/>
      <c r="G207" s="770" t="s">
        <v>1</v>
      </c>
      <c r="H207" s="772"/>
      <c r="I207" s="773"/>
      <c r="J207" s="773"/>
      <c r="K207" s="776" t="s">
        <v>223</v>
      </c>
      <c r="L207" s="778" t="str">
        <f>$L$10&amp;"　No.23"</f>
        <v>　No.23</v>
      </c>
      <c r="M207" s="779"/>
    </row>
    <row r="208" spans="1:15" ht="28.5" customHeight="1">
      <c r="A208" s="802"/>
      <c r="B208" s="805"/>
      <c r="C208" s="808"/>
      <c r="D208" s="765"/>
      <c r="E208" s="767"/>
      <c r="F208" s="769"/>
      <c r="G208" s="771"/>
      <c r="H208" s="774"/>
      <c r="I208" s="775"/>
      <c r="J208" s="775"/>
      <c r="K208" s="777"/>
      <c r="L208" s="780"/>
      <c r="M208" s="781"/>
      <c r="N208" s="41">
        <f>F207*H207</f>
        <v>0</v>
      </c>
      <c r="O208" s="23">
        <f>F207</f>
        <v>0</v>
      </c>
    </row>
    <row r="209" spans="1:15" ht="10.199999999999999" customHeight="1">
      <c r="A209" s="26"/>
      <c r="B209" s="26"/>
      <c r="C209" s="26"/>
      <c r="D209" s="26"/>
      <c r="E209" s="27"/>
      <c r="F209" s="28"/>
      <c r="G209" s="26"/>
      <c r="H209" s="26"/>
      <c r="I209" s="27"/>
      <c r="J209" s="27"/>
      <c r="K209" s="26"/>
      <c r="L209" s="26"/>
      <c r="M209" s="26"/>
    </row>
    <row r="210" spans="1:15" ht="10.199999999999999" customHeight="1">
      <c r="A210" s="29"/>
      <c r="B210" s="29"/>
      <c r="C210" s="29"/>
      <c r="D210" s="29"/>
      <c r="E210" s="30"/>
      <c r="F210" s="31"/>
      <c r="G210" s="29"/>
      <c r="H210" s="29"/>
      <c r="I210" s="30"/>
      <c r="J210" s="30"/>
      <c r="K210" s="29"/>
      <c r="L210" s="29"/>
      <c r="M210" s="29"/>
    </row>
    <row r="211" spans="1:15" ht="21" customHeight="1">
      <c r="A211" s="800" t="s">
        <v>211</v>
      </c>
      <c r="B211" s="803" t="s">
        <v>212</v>
      </c>
      <c r="C211" s="806" t="s">
        <v>222</v>
      </c>
      <c r="D211" s="809" t="s">
        <v>213</v>
      </c>
      <c r="E211" s="767" t="s">
        <v>214</v>
      </c>
      <c r="F211" s="794"/>
      <c r="G211" s="794"/>
      <c r="H211" s="794"/>
      <c r="I211" s="820" t="s">
        <v>215</v>
      </c>
      <c r="J211" s="815"/>
      <c r="K211" s="816"/>
      <c r="L211" s="811">
        <f>L3</f>
        <v>0</v>
      </c>
      <c r="M211" s="812"/>
    </row>
    <row r="212" spans="1:15" ht="21" customHeight="1">
      <c r="A212" s="801"/>
      <c r="B212" s="804"/>
      <c r="C212" s="807"/>
      <c r="D212" s="810"/>
      <c r="E212" s="819"/>
      <c r="F212" s="795"/>
      <c r="G212" s="795"/>
      <c r="H212" s="795"/>
      <c r="I212" s="821"/>
      <c r="J212" s="817"/>
      <c r="K212" s="818"/>
      <c r="L212" s="813">
        <f>B8</f>
        <v>0</v>
      </c>
      <c r="M212" s="814"/>
    </row>
    <row r="213" spans="1:15" ht="21" customHeight="1">
      <c r="A213" s="801"/>
      <c r="B213" s="804"/>
      <c r="C213" s="807"/>
      <c r="D213" s="764"/>
      <c r="E213" s="783" t="s">
        <v>216</v>
      </c>
      <c r="F213" s="785"/>
      <c r="G213" s="785"/>
      <c r="H213" s="785"/>
      <c r="I213" s="785"/>
      <c r="J213" s="783" t="s">
        <v>217</v>
      </c>
      <c r="K213" s="787"/>
      <c r="L213" s="850" t="str">
        <f>$B$9&amp;" 様"</f>
        <v xml:space="preserve"> 様</v>
      </c>
      <c r="M213" s="851"/>
    </row>
    <row r="214" spans="1:15" ht="21" customHeight="1">
      <c r="A214" s="801"/>
      <c r="B214" s="804"/>
      <c r="C214" s="807"/>
      <c r="D214" s="764"/>
      <c r="E214" s="784"/>
      <c r="F214" s="786"/>
      <c r="G214" s="786"/>
      <c r="H214" s="786"/>
      <c r="I214" s="786"/>
      <c r="J214" s="784"/>
      <c r="K214" s="788"/>
      <c r="L214" s="850"/>
      <c r="M214" s="851"/>
    </row>
    <row r="215" spans="1:15" ht="13.5" customHeight="1">
      <c r="A215" s="801"/>
      <c r="B215" s="804"/>
      <c r="C215" s="807"/>
      <c r="D215" s="764"/>
      <c r="E215" s="766"/>
      <c r="F215" s="768"/>
      <c r="G215" s="770" t="s">
        <v>1</v>
      </c>
      <c r="H215" s="772"/>
      <c r="I215" s="773"/>
      <c r="J215" s="773"/>
      <c r="K215" s="776" t="s">
        <v>223</v>
      </c>
      <c r="L215" s="778" t="str">
        <f>$L$10&amp;"　No.24"</f>
        <v>　No.24</v>
      </c>
      <c r="M215" s="779"/>
    </row>
    <row r="216" spans="1:15" ht="28.5" customHeight="1">
      <c r="A216" s="802"/>
      <c r="B216" s="805"/>
      <c r="C216" s="808"/>
      <c r="D216" s="765"/>
      <c r="E216" s="767"/>
      <c r="F216" s="769"/>
      <c r="G216" s="771"/>
      <c r="H216" s="774"/>
      <c r="I216" s="775"/>
      <c r="J216" s="775"/>
      <c r="K216" s="777"/>
      <c r="L216" s="780"/>
      <c r="M216" s="781"/>
      <c r="N216" s="41">
        <f>F215*H215</f>
        <v>0</v>
      </c>
      <c r="O216" s="23">
        <f>F215</f>
        <v>0</v>
      </c>
    </row>
    <row r="217" spans="1:15" ht="10.199999999999999" customHeight="1">
      <c r="A217" s="26"/>
      <c r="B217" s="26"/>
      <c r="C217" s="26"/>
      <c r="D217" s="26"/>
      <c r="E217" s="27"/>
      <c r="F217" s="28"/>
      <c r="G217" s="26"/>
      <c r="H217" s="26"/>
      <c r="I217" s="27"/>
      <c r="J217" s="27"/>
      <c r="K217" s="26"/>
      <c r="L217" s="26"/>
      <c r="M217" s="26"/>
    </row>
    <row r="218" spans="1:15" ht="10.199999999999999" customHeight="1">
      <c r="A218" s="29"/>
      <c r="B218" s="29"/>
      <c r="C218" s="29"/>
      <c r="D218" s="29"/>
      <c r="E218" s="30"/>
      <c r="F218" s="31"/>
      <c r="G218" s="29"/>
      <c r="H218" s="29"/>
      <c r="I218" s="30"/>
      <c r="J218" s="30"/>
      <c r="K218" s="29"/>
      <c r="L218" s="29"/>
      <c r="M218" s="29"/>
    </row>
  </sheetData>
  <mergeCells count="593">
    <mergeCell ref="L213:M214"/>
    <mergeCell ref="L207:M208"/>
    <mergeCell ref="I211:I212"/>
    <mergeCell ref="J211:K212"/>
    <mergeCell ref="L211:M211"/>
    <mergeCell ref="L215:M216"/>
    <mergeCell ref="A1:L1"/>
    <mergeCell ref="D215:D216"/>
    <mergeCell ref="E215:E216"/>
    <mergeCell ref="F215:F216"/>
    <mergeCell ref="G215:G216"/>
    <mergeCell ref="H215:J216"/>
    <mergeCell ref="K215:K216"/>
    <mergeCell ref="L212:M212"/>
    <mergeCell ref="D213:D214"/>
    <mergeCell ref="A211:A216"/>
    <mergeCell ref="B211:B216"/>
    <mergeCell ref="C211:C216"/>
    <mergeCell ref="D211:D212"/>
    <mergeCell ref="E211:E212"/>
    <mergeCell ref="F211:H212"/>
    <mergeCell ref="E213:E214"/>
    <mergeCell ref="F213:I214"/>
    <mergeCell ref="J213:J214"/>
    <mergeCell ref="A203:A208"/>
    <mergeCell ref="B203:B208"/>
    <mergeCell ref="C203:C208"/>
    <mergeCell ref="D203:D204"/>
    <mergeCell ref="E203:E204"/>
    <mergeCell ref="F203:H204"/>
    <mergeCell ref="I203:I204"/>
    <mergeCell ref="J203:K204"/>
    <mergeCell ref="K213:K214"/>
    <mergeCell ref="L203:M203"/>
    <mergeCell ref="L204:M204"/>
    <mergeCell ref="D205:D206"/>
    <mergeCell ref="E205:E206"/>
    <mergeCell ref="F205:I206"/>
    <mergeCell ref="J205:J206"/>
    <mergeCell ref="K205:K206"/>
    <mergeCell ref="L205:M206"/>
    <mergeCell ref="D207:D208"/>
    <mergeCell ref="E207:E208"/>
    <mergeCell ref="F207:F208"/>
    <mergeCell ref="G207:G208"/>
    <mergeCell ref="H207:J208"/>
    <mergeCell ref="K207:K208"/>
    <mergeCell ref="A195:A200"/>
    <mergeCell ref="B195:B200"/>
    <mergeCell ref="C195:C200"/>
    <mergeCell ref="D195:D196"/>
    <mergeCell ref="E195:E196"/>
    <mergeCell ref="F195:H196"/>
    <mergeCell ref="I195:I196"/>
    <mergeCell ref="J195:K196"/>
    <mergeCell ref="L195:M195"/>
    <mergeCell ref="L196:M196"/>
    <mergeCell ref="D197:D198"/>
    <mergeCell ref="E197:E198"/>
    <mergeCell ref="F197:I198"/>
    <mergeCell ref="J197:J198"/>
    <mergeCell ref="K197:K198"/>
    <mergeCell ref="L197:M198"/>
    <mergeCell ref="D199:D200"/>
    <mergeCell ref="E199:E200"/>
    <mergeCell ref="F199:F200"/>
    <mergeCell ref="G199:G200"/>
    <mergeCell ref="H199:J200"/>
    <mergeCell ref="K199:K200"/>
    <mergeCell ref="L199:M200"/>
    <mergeCell ref="A187:A192"/>
    <mergeCell ref="B187:B192"/>
    <mergeCell ref="C187:C192"/>
    <mergeCell ref="D187:D188"/>
    <mergeCell ref="E187:E188"/>
    <mergeCell ref="F187:H188"/>
    <mergeCell ref="I187:I188"/>
    <mergeCell ref="J187:K188"/>
    <mergeCell ref="L187:M187"/>
    <mergeCell ref="L188:M188"/>
    <mergeCell ref="D189:D190"/>
    <mergeCell ref="E189:E190"/>
    <mergeCell ref="F189:I190"/>
    <mergeCell ref="J189:J190"/>
    <mergeCell ref="K189:K190"/>
    <mergeCell ref="L189:M190"/>
    <mergeCell ref="D191:D192"/>
    <mergeCell ref="E191:E192"/>
    <mergeCell ref="F191:F192"/>
    <mergeCell ref="G191:G192"/>
    <mergeCell ref="H191:J192"/>
    <mergeCell ref="K191:K192"/>
    <mergeCell ref="L191:M192"/>
    <mergeCell ref="A179:A184"/>
    <mergeCell ref="B179:B184"/>
    <mergeCell ref="C179:C184"/>
    <mergeCell ref="D179:D180"/>
    <mergeCell ref="E179:E180"/>
    <mergeCell ref="F179:H180"/>
    <mergeCell ref="I179:I180"/>
    <mergeCell ref="J179:K180"/>
    <mergeCell ref="L179:M179"/>
    <mergeCell ref="L180:M180"/>
    <mergeCell ref="D181:D182"/>
    <mergeCell ref="E181:E182"/>
    <mergeCell ref="F181:I182"/>
    <mergeCell ref="J181:J182"/>
    <mergeCell ref="K181:K182"/>
    <mergeCell ref="L181:M182"/>
    <mergeCell ref="D183:D184"/>
    <mergeCell ref="E183:E184"/>
    <mergeCell ref="F183:F184"/>
    <mergeCell ref="G183:G184"/>
    <mergeCell ref="H183:J184"/>
    <mergeCell ref="K183:K184"/>
    <mergeCell ref="L183:M184"/>
    <mergeCell ref="A171:A176"/>
    <mergeCell ref="B171:B176"/>
    <mergeCell ref="C171:C176"/>
    <mergeCell ref="D171:D172"/>
    <mergeCell ref="E171:E172"/>
    <mergeCell ref="F171:H172"/>
    <mergeCell ref="I171:I172"/>
    <mergeCell ref="J171:K172"/>
    <mergeCell ref="L171:M171"/>
    <mergeCell ref="L172:M172"/>
    <mergeCell ref="D173:D174"/>
    <mergeCell ref="E173:E174"/>
    <mergeCell ref="F173:I174"/>
    <mergeCell ref="J173:J174"/>
    <mergeCell ref="K173:K174"/>
    <mergeCell ref="L173:M174"/>
    <mergeCell ref="D175:D176"/>
    <mergeCell ref="E175:E176"/>
    <mergeCell ref="F175:F176"/>
    <mergeCell ref="G175:G176"/>
    <mergeCell ref="H175:J176"/>
    <mergeCell ref="K175:K176"/>
    <mergeCell ref="L175:M176"/>
    <mergeCell ref="A163:A168"/>
    <mergeCell ref="B163:B168"/>
    <mergeCell ref="C163:C168"/>
    <mergeCell ref="D163:D164"/>
    <mergeCell ref="E163:E164"/>
    <mergeCell ref="F163:H164"/>
    <mergeCell ref="I163:I164"/>
    <mergeCell ref="J163:K164"/>
    <mergeCell ref="L163:M163"/>
    <mergeCell ref="L164:M164"/>
    <mergeCell ref="D165:D166"/>
    <mergeCell ref="E165:E166"/>
    <mergeCell ref="F165:I166"/>
    <mergeCell ref="J165:J166"/>
    <mergeCell ref="K165:K166"/>
    <mergeCell ref="L165:M166"/>
    <mergeCell ref="D167:D168"/>
    <mergeCell ref="E167:E168"/>
    <mergeCell ref="F167:F168"/>
    <mergeCell ref="G167:G168"/>
    <mergeCell ref="H167:J168"/>
    <mergeCell ref="K167:K168"/>
    <mergeCell ref="L167:M168"/>
    <mergeCell ref="A155:A160"/>
    <mergeCell ref="B155:B160"/>
    <mergeCell ref="C155:C160"/>
    <mergeCell ref="D155:D156"/>
    <mergeCell ref="E155:E156"/>
    <mergeCell ref="F155:H156"/>
    <mergeCell ref="I155:I156"/>
    <mergeCell ref="J155:K156"/>
    <mergeCell ref="L155:M155"/>
    <mergeCell ref="L156:M156"/>
    <mergeCell ref="D157:D158"/>
    <mergeCell ref="E157:E158"/>
    <mergeCell ref="F157:I158"/>
    <mergeCell ref="J157:J158"/>
    <mergeCell ref="K157:K158"/>
    <mergeCell ref="L157:M158"/>
    <mergeCell ref="D159:D160"/>
    <mergeCell ref="E159:E160"/>
    <mergeCell ref="F159:F160"/>
    <mergeCell ref="G159:G160"/>
    <mergeCell ref="H159:J160"/>
    <mergeCell ref="K159:K160"/>
    <mergeCell ref="L159:M160"/>
    <mergeCell ref="A145:M145"/>
    <mergeCell ref="A147:A152"/>
    <mergeCell ref="B147:B152"/>
    <mergeCell ref="C147:C152"/>
    <mergeCell ref="D147:D148"/>
    <mergeCell ref="E147:E148"/>
    <mergeCell ref="F147:H148"/>
    <mergeCell ref="I147:I148"/>
    <mergeCell ref="J147:K148"/>
    <mergeCell ref="L147:M147"/>
    <mergeCell ref="L148:M148"/>
    <mergeCell ref="D149:D150"/>
    <mergeCell ref="E149:E150"/>
    <mergeCell ref="F149:I150"/>
    <mergeCell ref="J149:J150"/>
    <mergeCell ref="K149:K150"/>
    <mergeCell ref="L149:M150"/>
    <mergeCell ref="D151:D152"/>
    <mergeCell ref="E151:E152"/>
    <mergeCell ref="F151:F152"/>
    <mergeCell ref="G151:G152"/>
    <mergeCell ref="H151:J152"/>
    <mergeCell ref="K151:K152"/>
    <mergeCell ref="L151:M152"/>
    <mergeCell ref="A139:A144"/>
    <mergeCell ref="B139:B144"/>
    <mergeCell ref="C139:C144"/>
    <mergeCell ref="D139:D140"/>
    <mergeCell ref="E139:E140"/>
    <mergeCell ref="F139:H140"/>
    <mergeCell ref="I139:I140"/>
    <mergeCell ref="J139:K140"/>
    <mergeCell ref="L139:M139"/>
    <mergeCell ref="L140:M140"/>
    <mergeCell ref="D141:D142"/>
    <mergeCell ref="E141:E142"/>
    <mergeCell ref="F141:I142"/>
    <mergeCell ref="J141:J142"/>
    <mergeCell ref="K141:K142"/>
    <mergeCell ref="L141:M142"/>
    <mergeCell ref="D143:D144"/>
    <mergeCell ref="E143:E144"/>
    <mergeCell ref="F143:F144"/>
    <mergeCell ref="G143:G144"/>
    <mergeCell ref="H143:J144"/>
    <mergeCell ref="K143:K144"/>
    <mergeCell ref="L143:M144"/>
    <mergeCell ref="A131:A136"/>
    <mergeCell ref="B131:B136"/>
    <mergeCell ref="C131:C136"/>
    <mergeCell ref="D131:D132"/>
    <mergeCell ref="E131:E132"/>
    <mergeCell ref="F131:H132"/>
    <mergeCell ref="I131:I132"/>
    <mergeCell ref="J131:K132"/>
    <mergeCell ref="L131:M131"/>
    <mergeCell ref="L132:M132"/>
    <mergeCell ref="D133:D134"/>
    <mergeCell ref="E133:E134"/>
    <mergeCell ref="F133:I134"/>
    <mergeCell ref="J133:J134"/>
    <mergeCell ref="K133:K134"/>
    <mergeCell ref="L133:M134"/>
    <mergeCell ref="D135:D136"/>
    <mergeCell ref="E135:E136"/>
    <mergeCell ref="F135:F136"/>
    <mergeCell ref="G135:G136"/>
    <mergeCell ref="H135:J136"/>
    <mergeCell ref="K135:K136"/>
    <mergeCell ref="L135:M136"/>
    <mergeCell ref="A123:A128"/>
    <mergeCell ref="B123:B128"/>
    <mergeCell ref="C123:C128"/>
    <mergeCell ref="D123:D124"/>
    <mergeCell ref="E123:E124"/>
    <mergeCell ref="F123:H124"/>
    <mergeCell ref="I123:I124"/>
    <mergeCell ref="J123:K124"/>
    <mergeCell ref="L123:M123"/>
    <mergeCell ref="L124:M124"/>
    <mergeCell ref="D125:D126"/>
    <mergeCell ref="E125:E126"/>
    <mergeCell ref="F125:I126"/>
    <mergeCell ref="J125:J126"/>
    <mergeCell ref="K125:K126"/>
    <mergeCell ref="L125:M126"/>
    <mergeCell ref="D127:D128"/>
    <mergeCell ref="E127:E128"/>
    <mergeCell ref="F127:F128"/>
    <mergeCell ref="G127:G128"/>
    <mergeCell ref="H127:J128"/>
    <mergeCell ref="K127:K128"/>
    <mergeCell ref="L127:M128"/>
    <mergeCell ref="A115:A120"/>
    <mergeCell ref="B115:B120"/>
    <mergeCell ref="C115:C120"/>
    <mergeCell ref="D115:D116"/>
    <mergeCell ref="E115:E116"/>
    <mergeCell ref="F115:H116"/>
    <mergeCell ref="I115:I116"/>
    <mergeCell ref="J115:K116"/>
    <mergeCell ref="L115:M115"/>
    <mergeCell ref="L116:M116"/>
    <mergeCell ref="D117:D118"/>
    <mergeCell ref="E117:E118"/>
    <mergeCell ref="F117:I118"/>
    <mergeCell ref="J117:J118"/>
    <mergeCell ref="K117:K118"/>
    <mergeCell ref="L117:M118"/>
    <mergeCell ref="D119:D120"/>
    <mergeCell ref="E119:E120"/>
    <mergeCell ref="F119:F120"/>
    <mergeCell ref="G119:G120"/>
    <mergeCell ref="H119:J120"/>
    <mergeCell ref="K119:K120"/>
    <mergeCell ref="L119:M120"/>
    <mergeCell ref="A105:M105"/>
    <mergeCell ref="A107:A112"/>
    <mergeCell ref="B107:B112"/>
    <mergeCell ref="C107:C112"/>
    <mergeCell ref="D107:D108"/>
    <mergeCell ref="E107:E108"/>
    <mergeCell ref="F107:H108"/>
    <mergeCell ref="I107:I108"/>
    <mergeCell ref="J107:K108"/>
    <mergeCell ref="L107:M107"/>
    <mergeCell ref="L108:M108"/>
    <mergeCell ref="D109:D110"/>
    <mergeCell ref="E109:E110"/>
    <mergeCell ref="F109:I110"/>
    <mergeCell ref="J109:J110"/>
    <mergeCell ref="K109:K110"/>
    <mergeCell ref="L109:M110"/>
    <mergeCell ref="D111:D112"/>
    <mergeCell ref="E111:E112"/>
    <mergeCell ref="F111:F112"/>
    <mergeCell ref="G111:G112"/>
    <mergeCell ref="H111:J112"/>
    <mergeCell ref="K111:K112"/>
    <mergeCell ref="L111:M112"/>
    <mergeCell ref="A99:A104"/>
    <mergeCell ref="B99:B104"/>
    <mergeCell ref="C99:C104"/>
    <mergeCell ref="D99:D100"/>
    <mergeCell ref="E99:E100"/>
    <mergeCell ref="F99:H100"/>
    <mergeCell ref="I99:I100"/>
    <mergeCell ref="J99:K100"/>
    <mergeCell ref="L99:M99"/>
    <mergeCell ref="L100:M100"/>
    <mergeCell ref="D101:D102"/>
    <mergeCell ref="E101:E102"/>
    <mergeCell ref="F101:I102"/>
    <mergeCell ref="J101:J102"/>
    <mergeCell ref="K101:K102"/>
    <mergeCell ref="L101:M102"/>
    <mergeCell ref="D103:D104"/>
    <mergeCell ref="E103:E104"/>
    <mergeCell ref="F103:F104"/>
    <mergeCell ref="G103:G104"/>
    <mergeCell ref="H103:J104"/>
    <mergeCell ref="K103:K104"/>
    <mergeCell ref="L103:M104"/>
    <mergeCell ref="A91:A96"/>
    <mergeCell ref="B91:B96"/>
    <mergeCell ref="C91:C96"/>
    <mergeCell ref="D91:D92"/>
    <mergeCell ref="E91:E92"/>
    <mergeCell ref="F91:H92"/>
    <mergeCell ref="I91:I92"/>
    <mergeCell ref="J91:K92"/>
    <mergeCell ref="L91:M91"/>
    <mergeCell ref="L92:M92"/>
    <mergeCell ref="D93:D94"/>
    <mergeCell ref="E93:E94"/>
    <mergeCell ref="F93:I94"/>
    <mergeCell ref="J93:J94"/>
    <mergeCell ref="K93:K94"/>
    <mergeCell ref="L93:M94"/>
    <mergeCell ref="D95:D96"/>
    <mergeCell ref="E95:E96"/>
    <mergeCell ref="F95:F96"/>
    <mergeCell ref="G95:G96"/>
    <mergeCell ref="H95:J96"/>
    <mergeCell ref="K95:K96"/>
    <mergeCell ref="L95:M96"/>
    <mergeCell ref="A83:A88"/>
    <mergeCell ref="B83:B88"/>
    <mergeCell ref="C83:C88"/>
    <mergeCell ref="D83:D84"/>
    <mergeCell ref="E83:E84"/>
    <mergeCell ref="F83:H84"/>
    <mergeCell ref="I83:I84"/>
    <mergeCell ref="J83:K84"/>
    <mergeCell ref="L83:M83"/>
    <mergeCell ref="L84:M84"/>
    <mergeCell ref="D85:D86"/>
    <mergeCell ref="E85:E86"/>
    <mergeCell ref="F85:I86"/>
    <mergeCell ref="J85:J86"/>
    <mergeCell ref="K85:K86"/>
    <mergeCell ref="L85:M86"/>
    <mergeCell ref="D87:D88"/>
    <mergeCell ref="E87:E88"/>
    <mergeCell ref="F87:F88"/>
    <mergeCell ref="G87:G88"/>
    <mergeCell ref="H87:J88"/>
    <mergeCell ref="K87:K88"/>
    <mergeCell ref="L87:M88"/>
    <mergeCell ref="A75:A80"/>
    <mergeCell ref="B75:B80"/>
    <mergeCell ref="C75:C80"/>
    <mergeCell ref="D75:D76"/>
    <mergeCell ref="E75:E76"/>
    <mergeCell ref="F75:H76"/>
    <mergeCell ref="I75:I76"/>
    <mergeCell ref="J75:K76"/>
    <mergeCell ref="L75:M75"/>
    <mergeCell ref="L76:M76"/>
    <mergeCell ref="D77:D78"/>
    <mergeCell ref="E77:E78"/>
    <mergeCell ref="F77:I78"/>
    <mergeCell ref="J77:J78"/>
    <mergeCell ref="K77:K78"/>
    <mergeCell ref="L77:M78"/>
    <mergeCell ref="D79:D80"/>
    <mergeCell ref="E79:E80"/>
    <mergeCell ref="F79:F80"/>
    <mergeCell ref="G79:G80"/>
    <mergeCell ref="H79:J80"/>
    <mergeCell ref="K79:K80"/>
    <mergeCell ref="L79:M80"/>
    <mergeCell ref="A65:M65"/>
    <mergeCell ref="A67:A72"/>
    <mergeCell ref="B67:B72"/>
    <mergeCell ref="C67:C72"/>
    <mergeCell ref="D67:D68"/>
    <mergeCell ref="E67:E68"/>
    <mergeCell ref="F67:H68"/>
    <mergeCell ref="I67:I68"/>
    <mergeCell ref="J67:K68"/>
    <mergeCell ref="L67:M67"/>
    <mergeCell ref="L68:M68"/>
    <mergeCell ref="D69:D70"/>
    <mergeCell ref="E69:E70"/>
    <mergeCell ref="F69:I70"/>
    <mergeCell ref="J69:J70"/>
    <mergeCell ref="K69:K70"/>
    <mergeCell ref="L69:M70"/>
    <mergeCell ref="D71:D72"/>
    <mergeCell ref="E71:E72"/>
    <mergeCell ref="F71:F72"/>
    <mergeCell ref="G71:G72"/>
    <mergeCell ref="H71:J72"/>
    <mergeCell ref="K71:K72"/>
    <mergeCell ref="L71:M72"/>
    <mergeCell ref="A59:A64"/>
    <mergeCell ref="B59:B64"/>
    <mergeCell ref="C59:C64"/>
    <mergeCell ref="D59:D60"/>
    <mergeCell ref="E59:E60"/>
    <mergeCell ref="F59:H60"/>
    <mergeCell ref="I59:I60"/>
    <mergeCell ref="J59:K60"/>
    <mergeCell ref="L59:M59"/>
    <mergeCell ref="L60:M60"/>
    <mergeCell ref="D61:D62"/>
    <mergeCell ref="E61:E62"/>
    <mergeCell ref="F61:I62"/>
    <mergeCell ref="J61:J62"/>
    <mergeCell ref="K61:K62"/>
    <mergeCell ref="L61:M62"/>
    <mergeCell ref="D63:D64"/>
    <mergeCell ref="E63:E64"/>
    <mergeCell ref="F63:F64"/>
    <mergeCell ref="G63:G64"/>
    <mergeCell ref="H63:J64"/>
    <mergeCell ref="K63:K64"/>
    <mergeCell ref="L63:M64"/>
    <mergeCell ref="A51:A56"/>
    <mergeCell ref="B51:B56"/>
    <mergeCell ref="C51:C56"/>
    <mergeCell ref="D51:D52"/>
    <mergeCell ref="E51:E52"/>
    <mergeCell ref="F51:H52"/>
    <mergeCell ref="I51:I52"/>
    <mergeCell ref="J51:K52"/>
    <mergeCell ref="L51:M51"/>
    <mergeCell ref="L52:M52"/>
    <mergeCell ref="D53:D54"/>
    <mergeCell ref="E53:E54"/>
    <mergeCell ref="F53:I54"/>
    <mergeCell ref="J53:J54"/>
    <mergeCell ref="K53:K54"/>
    <mergeCell ref="L53:M54"/>
    <mergeCell ref="D55:D56"/>
    <mergeCell ref="E55:E56"/>
    <mergeCell ref="F55:F56"/>
    <mergeCell ref="G55:G56"/>
    <mergeCell ref="H55:J56"/>
    <mergeCell ref="K55:K56"/>
    <mergeCell ref="L55:M56"/>
    <mergeCell ref="A43:A48"/>
    <mergeCell ref="B43:B48"/>
    <mergeCell ref="C43:C48"/>
    <mergeCell ref="D43:D44"/>
    <mergeCell ref="E43:E44"/>
    <mergeCell ref="F43:H44"/>
    <mergeCell ref="I43:I44"/>
    <mergeCell ref="J43:K44"/>
    <mergeCell ref="L43:M43"/>
    <mergeCell ref="L44:M44"/>
    <mergeCell ref="D45:D46"/>
    <mergeCell ref="E45:E46"/>
    <mergeCell ref="F45:I46"/>
    <mergeCell ref="J45:J46"/>
    <mergeCell ref="K45:K46"/>
    <mergeCell ref="L45:M46"/>
    <mergeCell ref="D47:D48"/>
    <mergeCell ref="E47:E48"/>
    <mergeCell ref="F47:F48"/>
    <mergeCell ref="G47:G48"/>
    <mergeCell ref="H47:J48"/>
    <mergeCell ref="K47:K48"/>
    <mergeCell ref="L47:M48"/>
    <mergeCell ref="L35:M35"/>
    <mergeCell ref="L36:M36"/>
    <mergeCell ref="D37:D38"/>
    <mergeCell ref="E37:E38"/>
    <mergeCell ref="F37:I38"/>
    <mergeCell ref="J37:J38"/>
    <mergeCell ref="K37:K38"/>
    <mergeCell ref="L37:M38"/>
    <mergeCell ref="K39:K40"/>
    <mergeCell ref="L39:M40"/>
    <mergeCell ref="A35:A40"/>
    <mergeCell ref="B35:B40"/>
    <mergeCell ref="C35:C40"/>
    <mergeCell ref="D35:D36"/>
    <mergeCell ref="E35:E36"/>
    <mergeCell ref="F35:H36"/>
    <mergeCell ref="D39:D40"/>
    <mergeCell ref="E39:E40"/>
    <mergeCell ref="F39:F40"/>
    <mergeCell ref="G39:G40"/>
    <mergeCell ref="H39:J40"/>
    <mergeCell ref="I35:I36"/>
    <mergeCell ref="J35:K36"/>
    <mergeCell ref="A27:A32"/>
    <mergeCell ref="B27:B32"/>
    <mergeCell ref="C27:C32"/>
    <mergeCell ref="D27:D28"/>
    <mergeCell ref="E27:E28"/>
    <mergeCell ref="F27:H28"/>
    <mergeCell ref="I27:I28"/>
    <mergeCell ref="J27:K28"/>
    <mergeCell ref="L27:M27"/>
    <mergeCell ref="L28:M28"/>
    <mergeCell ref="D29:D30"/>
    <mergeCell ref="E29:E30"/>
    <mergeCell ref="F29:I30"/>
    <mergeCell ref="J29:J30"/>
    <mergeCell ref="K29:K30"/>
    <mergeCell ref="L29:M30"/>
    <mergeCell ref="D31:D32"/>
    <mergeCell ref="E31:E32"/>
    <mergeCell ref="F31:F32"/>
    <mergeCell ref="G31:G32"/>
    <mergeCell ref="H31:J32"/>
    <mergeCell ref="K31:K32"/>
    <mergeCell ref="L31:M32"/>
    <mergeCell ref="A13:M13"/>
    <mergeCell ref="A14:M14"/>
    <mergeCell ref="A15:M15"/>
    <mergeCell ref="A16:M16"/>
    <mergeCell ref="A17:M17"/>
    <mergeCell ref="A18:M18"/>
    <mergeCell ref="A19:M19"/>
    <mergeCell ref="A20:M20"/>
    <mergeCell ref="K21:L21"/>
    <mergeCell ref="A21:A25"/>
    <mergeCell ref="B21:I22"/>
    <mergeCell ref="B23:I25"/>
    <mergeCell ref="K22:L22"/>
    <mergeCell ref="K23:L23"/>
    <mergeCell ref="K24:L24"/>
    <mergeCell ref="K25:L25"/>
    <mergeCell ref="C2:G2"/>
    <mergeCell ref="L2:M2"/>
    <mergeCell ref="A3:K3"/>
    <mergeCell ref="L3:M3"/>
    <mergeCell ref="A5:M5"/>
    <mergeCell ref="A7:E7"/>
    <mergeCell ref="F7:K7"/>
    <mergeCell ref="L7:M7"/>
    <mergeCell ref="B8:E8"/>
    <mergeCell ref="F8:K8"/>
    <mergeCell ref="L8:M8"/>
    <mergeCell ref="A9:A10"/>
    <mergeCell ref="B9:E10"/>
    <mergeCell ref="F9:K9"/>
    <mergeCell ref="L9:M9"/>
    <mergeCell ref="F10:K10"/>
    <mergeCell ref="L10:M10"/>
    <mergeCell ref="A11:B12"/>
    <mergeCell ref="C11:D11"/>
    <mergeCell ref="J11:M12"/>
    <mergeCell ref="C12:D12"/>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O218"/>
  <sheetViews>
    <sheetView showZeros="0" zoomScale="75" zoomScaleNormal="75" workbookViewId="0">
      <selection activeCell="L3" sqref="L3:M3"/>
    </sheetView>
  </sheetViews>
  <sheetFormatPr defaultColWidth="9" defaultRowHeight="13.2"/>
  <cols>
    <col min="1" max="1" width="3.6640625" style="23" customWidth="1"/>
    <col min="2" max="3" width="4.6640625" style="23" customWidth="1"/>
    <col min="4" max="4" width="5.6640625" style="23" customWidth="1"/>
    <col min="5" max="5" width="4.6640625" style="32" customWidth="1"/>
    <col min="6" max="6" width="10.6640625" style="33" customWidth="1"/>
    <col min="7" max="7" width="3.6640625" style="23" customWidth="1"/>
    <col min="8" max="8" width="14.21875" style="23" customWidth="1"/>
    <col min="9" max="10" width="3.6640625" style="32" customWidth="1"/>
    <col min="11" max="11" width="11.109375" style="23" customWidth="1"/>
    <col min="12" max="12" width="6.6640625" style="23" customWidth="1"/>
    <col min="13" max="13" width="23.21875" style="23" customWidth="1"/>
    <col min="14" max="15" width="0" style="23" hidden="1" customWidth="1"/>
    <col min="16" max="16384" width="9" style="23"/>
  </cols>
  <sheetData>
    <row r="1" spans="1:13" ht="31.95" customHeight="1">
      <c r="A1" s="849" t="s">
        <v>225</v>
      </c>
      <c r="B1" s="849"/>
      <c r="C1" s="849"/>
      <c r="D1" s="849"/>
      <c r="E1" s="849"/>
      <c r="F1" s="849"/>
      <c r="G1" s="849"/>
      <c r="H1" s="849"/>
      <c r="I1" s="849"/>
      <c r="J1" s="849"/>
      <c r="K1" s="849"/>
      <c r="L1" s="849"/>
      <c r="M1" s="49" t="s">
        <v>260</v>
      </c>
    </row>
    <row r="2" spans="1:13" ht="14.7" customHeight="1">
      <c r="B2" s="42"/>
      <c r="C2" s="736" t="s">
        <v>262</v>
      </c>
      <c r="D2" s="737"/>
      <c r="E2" s="737"/>
      <c r="F2" s="737"/>
      <c r="G2" s="737"/>
      <c r="I2" s="23"/>
      <c r="J2" s="23"/>
      <c r="L2" s="731" t="s">
        <v>232</v>
      </c>
      <c r="M2" s="731"/>
    </row>
    <row r="3" spans="1:13" ht="31.95" customHeight="1">
      <c r="A3" s="737"/>
      <c r="B3" s="737"/>
      <c r="C3" s="737"/>
      <c r="D3" s="737"/>
      <c r="E3" s="737"/>
      <c r="F3" s="737"/>
      <c r="G3" s="737"/>
      <c r="H3" s="737"/>
      <c r="I3" s="737"/>
      <c r="J3" s="737"/>
      <c r="K3" s="737"/>
      <c r="L3" s="832"/>
      <c r="M3" s="833"/>
    </row>
    <row r="4" spans="1:13" ht="13.35" customHeight="1">
      <c r="A4" s="43"/>
      <c r="B4" s="43"/>
      <c r="C4" s="43"/>
      <c r="D4" s="43"/>
      <c r="E4" s="43"/>
      <c r="F4" s="43"/>
      <c r="G4" s="43"/>
      <c r="H4" s="43"/>
      <c r="I4" s="43"/>
      <c r="J4" s="43"/>
      <c r="K4" s="43"/>
    </row>
    <row r="5" spans="1:13">
      <c r="A5" s="733" t="s">
        <v>241</v>
      </c>
      <c r="B5" s="733"/>
      <c r="C5" s="733"/>
      <c r="D5" s="733"/>
      <c r="E5" s="733"/>
      <c r="F5" s="733"/>
      <c r="G5" s="733"/>
      <c r="H5" s="733"/>
      <c r="I5" s="733"/>
      <c r="J5" s="733"/>
      <c r="K5" s="733"/>
      <c r="L5" s="733"/>
      <c r="M5" s="733"/>
    </row>
    <row r="6" spans="1:13">
      <c r="E6" s="23"/>
      <c r="F6" s="23"/>
      <c r="I6" s="23"/>
      <c r="J6" s="23"/>
    </row>
    <row r="7" spans="1:13">
      <c r="A7" s="829" t="s">
        <v>2</v>
      </c>
      <c r="B7" s="830"/>
      <c r="C7" s="830"/>
      <c r="D7" s="830"/>
      <c r="E7" s="831"/>
      <c r="F7" s="829" t="s">
        <v>220</v>
      </c>
      <c r="G7" s="830"/>
      <c r="H7" s="830"/>
      <c r="I7" s="830"/>
      <c r="J7" s="830"/>
      <c r="K7" s="831"/>
      <c r="L7" s="829" t="s">
        <v>256</v>
      </c>
      <c r="M7" s="831"/>
    </row>
    <row r="8" spans="1:13" ht="23.4" customHeight="1">
      <c r="A8" s="34" t="s">
        <v>242</v>
      </c>
      <c r="B8" s="863"/>
      <c r="C8" s="864"/>
      <c r="D8" s="864"/>
      <c r="E8" s="865"/>
      <c r="F8" s="857" t="s">
        <v>243</v>
      </c>
      <c r="G8" s="858"/>
      <c r="H8" s="858"/>
      <c r="I8" s="858"/>
      <c r="J8" s="858"/>
      <c r="K8" s="859"/>
      <c r="L8" s="738"/>
      <c r="M8" s="739"/>
    </row>
    <row r="9" spans="1:13" ht="23.4" customHeight="1">
      <c r="A9" s="823" t="s">
        <v>3</v>
      </c>
      <c r="B9" s="857"/>
      <c r="C9" s="858"/>
      <c r="D9" s="858"/>
      <c r="E9" s="859"/>
      <c r="F9" s="866"/>
      <c r="G9" s="867"/>
      <c r="H9" s="867"/>
      <c r="I9" s="867"/>
      <c r="J9" s="867"/>
      <c r="K9" s="868"/>
      <c r="L9" s="740" t="s">
        <v>255</v>
      </c>
      <c r="M9" s="741"/>
    </row>
    <row r="10" spans="1:13" ht="23.4" customHeight="1">
      <c r="A10" s="824"/>
      <c r="B10" s="860"/>
      <c r="C10" s="861"/>
      <c r="D10" s="861"/>
      <c r="E10" s="862"/>
      <c r="F10" s="860"/>
      <c r="G10" s="861"/>
      <c r="H10" s="861"/>
      <c r="I10" s="861"/>
      <c r="J10" s="861"/>
      <c r="K10" s="862"/>
      <c r="L10" s="869"/>
      <c r="M10" s="870"/>
    </row>
    <row r="11" spans="1:13" ht="23.25" customHeight="1">
      <c r="A11" s="748" t="s">
        <v>233</v>
      </c>
      <c r="B11" s="749"/>
      <c r="C11" s="744" t="s">
        <v>226</v>
      </c>
      <c r="D11" s="745"/>
      <c r="E11" s="46"/>
      <c r="F11" s="48" t="s">
        <v>235</v>
      </c>
      <c r="G11" s="47"/>
      <c r="H11" s="48" t="s">
        <v>395</v>
      </c>
      <c r="I11" s="47"/>
      <c r="J11" s="731" t="s">
        <v>227</v>
      </c>
      <c r="K11" s="731"/>
      <c r="L11" s="731"/>
      <c r="M11" s="731"/>
    </row>
    <row r="12" spans="1:13" ht="23.25" customHeight="1">
      <c r="A12" s="750"/>
      <c r="B12" s="751"/>
      <c r="C12" s="744" t="s">
        <v>396</v>
      </c>
      <c r="D12" s="745"/>
      <c r="E12" s="47"/>
      <c r="F12" s="48" t="s">
        <v>397</v>
      </c>
      <c r="G12" s="47"/>
      <c r="H12" s="238"/>
      <c r="I12" s="239"/>
      <c r="J12" s="731"/>
      <c r="K12" s="731"/>
      <c r="L12" s="731"/>
      <c r="M12" s="731"/>
    </row>
    <row r="13" spans="1:13" ht="12.75" customHeight="1">
      <c r="A13" s="742"/>
      <c r="B13" s="742"/>
      <c r="C13" s="742"/>
      <c r="D13" s="742"/>
      <c r="E13" s="742"/>
      <c r="F13" s="742"/>
      <c r="G13" s="742"/>
      <c r="H13" s="742"/>
      <c r="I13" s="742"/>
      <c r="J13" s="742"/>
      <c r="K13" s="742"/>
      <c r="L13" s="742"/>
      <c r="M13" s="742"/>
    </row>
    <row r="14" spans="1:13" ht="23.25" customHeight="1">
      <c r="A14" s="743" t="s">
        <v>231</v>
      </c>
      <c r="B14" s="743"/>
      <c r="C14" s="743"/>
      <c r="D14" s="743"/>
      <c r="E14" s="743"/>
      <c r="F14" s="743"/>
      <c r="G14" s="743"/>
      <c r="H14" s="743"/>
      <c r="I14" s="743"/>
      <c r="J14" s="743"/>
      <c r="K14" s="743"/>
      <c r="L14" s="743"/>
      <c r="M14" s="743"/>
    </row>
    <row r="15" spans="1:13" ht="23.25" customHeight="1">
      <c r="A15" s="743" t="s">
        <v>230</v>
      </c>
      <c r="B15" s="743"/>
      <c r="C15" s="743"/>
      <c r="D15" s="743"/>
      <c r="E15" s="743"/>
      <c r="F15" s="743"/>
      <c r="G15" s="743"/>
      <c r="H15" s="743"/>
      <c r="I15" s="743"/>
      <c r="J15" s="743"/>
      <c r="K15" s="743"/>
      <c r="L15" s="743"/>
      <c r="M15" s="743"/>
    </row>
    <row r="16" spans="1:13" ht="23.25" customHeight="1">
      <c r="A16" s="743" t="s">
        <v>229</v>
      </c>
      <c r="B16" s="743"/>
      <c r="C16" s="743"/>
      <c r="D16" s="743"/>
      <c r="E16" s="743"/>
      <c r="F16" s="743"/>
      <c r="G16" s="743"/>
      <c r="H16" s="743"/>
      <c r="I16" s="743"/>
      <c r="J16" s="743"/>
      <c r="K16" s="743"/>
      <c r="L16" s="743"/>
      <c r="M16" s="743"/>
    </row>
    <row r="17" spans="1:15" ht="23.25" customHeight="1">
      <c r="A17" s="743" t="s">
        <v>398</v>
      </c>
      <c r="B17" s="743"/>
      <c r="C17" s="743"/>
      <c r="D17" s="743"/>
      <c r="E17" s="743"/>
      <c r="F17" s="743"/>
      <c r="G17" s="743"/>
      <c r="H17" s="743"/>
      <c r="I17" s="743"/>
      <c r="J17" s="743"/>
      <c r="K17" s="743"/>
      <c r="L17" s="743"/>
      <c r="M17" s="743"/>
    </row>
    <row r="18" spans="1:15" ht="23.25" customHeight="1">
      <c r="A18" s="743" t="s">
        <v>228</v>
      </c>
      <c r="B18" s="743"/>
      <c r="C18" s="743"/>
      <c r="D18" s="743"/>
      <c r="E18" s="743"/>
      <c r="F18" s="743"/>
      <c r="G18" s="743"/>
      <c r="H18" s="743"/>
      <c r="I18" s="743"/>
      <c r="J18" s="743"/>
      <c r="K18" s="743"/>
      <c r="L18" s="743"/>
      <c r="M18" s="743"/>
    </row>
    <row r="19" spans="1:15" ht="23.25" customHeight="1">
      <c r="A19" s="743" t="s">
        <v>247</v>
      </c>
      <c r="B19" s="743"/>
      <c r="C19" s="743"/>
      <c r="D19" s="743"/>
      <c r="E19" s="743"/>
      <c r="F19" s="743"/>
      <c r="G19" s="743"/>
      <c r="H19" s="743"/>
      <c r="I19" s="743"/>
      <c r="J19" s="743"/>
      <c r="K19" s="743"/>
      <c r="L19" s="743"/>
      <c r="M19" s="743"/>
    </row>
    <row r="20" spans="1:15" ht="12.75" customHeight="1" thickBot="1">
      <c r="A20" s="782"/>
      <c r="B20" s="782"/>
      <c r="C20" s="782"/>
      <c r="D20" s="782"/>
      <c r="E20" s="782"/>
      <c r="F20" s="782"/>
      <c r="G20" s="782"/>
      <c r="H20" s="782"/>
      <c r="I20" s="782"/>
      <c r="J20" s="782"/>
      <c r="K20" s="782"/>
      <c r="L20" s="782"/>
      <c r="M20" s="782"/>
    </row>
    <row r="21" spans="1:15" ht="8.85" customHeight="1">
      <c r="A21" s="791" t="s">
        <v>372</v>
      </c>
      <c r="B21" s="796" t="s">
        <v>471</v>
      </c>
      <c r="C21" s="796"/>
      <c r="D21" s="796"/>
      <c r="E21" s="796"/>
      <c r="F21" s="796"/>
      <c r="G21" s="796"/>
      <c r="H21" s="796"/>
      <c r="I21" s="797"/>
      <c r="K21" s="734"/>
      <c r="L21" s="735"/>
      <c r="M21" s="35"/>
    </row>
    <row r="22" spans="1:15" ht="23.25" customHeight="1">
      <c r="A22" s="792"/>
      <c r="B22" s="798"/>
      <c r="C22" s="798"/>
      <c r="D22" s="798"/>
      <c r="E22" s="798"/>
      <c r="F22" s="798"/>
      <c r="G22" s="798"/>
      <c r="H22" s="798"/>
      <c r="I22" s="799"/>
      <c r="J22" s="23"/>
      <c r="K22" s="732" t="s">
        <v>253</v>
      </c>
      <c r="L22" s="733"/>
      <c r="M22" s="39">
        <f>SUM(N27:N216)</f>
        <v>0</v>
      </c>
    </row>
    <row r="23" spans="1:15" ht="23.25" customHeight="1">
      <c r="A23" s="792"/>
      <c r="B23" s="726" t="s">
        <v>499</v>
      </c>
      <c r="C23" s="727"/>
      <c r="D23" s="727"/>
      <c r="E23" s="727"/>
      <c r="F23" s="727"/>
      <c r="G23" s="727"/>
      <c r="H23" s="727"/>
      <c r="I23" s="728"/>
      <c r="J23" s="23"/>
      <c r="K23" s="732" t="s">
        <v>221</v>
      </c>
      <c r="L23" s="733"/>
      <c r="M23" s="39"/>
    </row>
    <row r="24" spans="1:15" ht="23.25" customHeight="1">
      <c r="A24" s="792"/>
      <c r="B24" s="727"/>
      <c r="C24" s="727"/>
      <c r="D24" s="727"/>
      <c r="E24" s="727"/>
      <c r="F24" s="727"/>
      <c r="G24" s="727"/>
      <c r="H24" s="727"/>
      <c r="I24" s="728"/>
      <c r="J24" s="23"/>
      <c r="K24" s="732" t="s">
        <v>252</v>
      </c>
      <c r="L24" s="733"/>
      <c r="M24" s="39"/>
    </row>
    <row r="25" spans="1:15" ht="23.25" customHeight="1" thickBot="1">
      <c r="A25" s="793"/>
      <c r="B25" s="729"/>
      <c r="C25" s="729"/>
      <c r="D25" s="729"/>
      <c r="E25" s="729"/>
      <c r="F25" s="729"/>
      <c r="G25" s="729"/>
      <c r="H25" s="729"/>
      <c r="I25" s="730"/>
      <c r="J25" s="23"/>
      <c r="K25" s="834" t="s">
        <v>224</v>
      </c>
      <c r="L25" s="835"/>
      <c r="M25" s="40" t="s">
        <v>259</v>
      </c>
    </row>
    <row r="26" spans="1:15" ht="23.25" customHeight="1">
      <c r="E26" s="23"/>
      <c r="F26" s="23"/>
      <c r="I26" s="23"/>
      <c r="J26" s="23"/>
      <c r="M26" s="38" t="s">
        <v>440</v>
      </c>
    </row>
    <row r="27" spans="1:15" ht="21" customHeight="1">
      <c r="A27" s="800" t="s">
        <v>211</v>
      </c>
      <c r="B27" s="803" t="s">
        <v>212</v>
      </c>
      <c r="C27" s="854" t="s">
        <v>222</v>
      </c>
      <c r="D27" s="809" t="s">
        <v>213</v>
      </c>
      <c r="E27" s="767" t="s">
        <v>214</v>
      </c>
      <c r="F27" s="794"/>
      <c r="G27" s="794"/>
      <c r="H27" s="794"/>
      <c r="I27" s="820" t="s">
        <v>215</v>
      </c>
      <c r="J27" s="815"/>
      <c r="K27" s="816"/>
      <c r="L27" s="811">
        <f>L3</f>
        <v>0</v>
      </c>
      <c r="M27" s="812"/>
    </row>
    <row r="28" spans="1:15" ht="21" customHeight="1">
      <c r="A28" s="801"/>
      <c r="B28" s="804"/>
      <c r="C28" s="855"/>
      <c r="D28" s="810"/>
      <c r="E28" s="819"/>
      <c r="F28" s="795"/>
      <c r="G28" s="795"/>
      <c r="H28" s="795"/>
      <c r="I28" s="821"/>
      <c r="J28" s="817"/>
      <c r="K28" s="818"/>
      <c r="L28" s="813">
        <f>B8</f>
        <v>0</v>
      </c>
      <c r="M28" s="814"/>
    </row>
    <row r="29" spans="1:15" ht="21" customHeight="1">
      <c r="A29" s="801"/>
      <c r="B29" s="804"/>
      <c r="C29" s="855"/>
      <c r="D29" s="764"/>
      <c r="E29" s="783" t="s">
        <v>216</v>
      </c>
      <c r="F29" s="785"/>
      <c r="G29" s="785"/>
      <c r="H29" s="785"/>
      <c r="I29" s="785"/>
      <c r="J29" s="783" t="s">
        <v>217</v>
      </c>
      <c r="K29" s="787"/>
      <c r="L29" s="850" t="s">
        <v>258</v>
      </c>
      <c r="M29" s="851"/>
    </row>
    <row r="30" spans="1:15" ht="21" customHeight="1">
      <c r="A30" s="801"/>
      <c r="B30" s="804"/>
      <c r="C30" s="855"/>
      <c r="D30" s="764"/>
      <c r="E30" s="784"/>
      <c r="F30" s="786"/>
      <c r="G30" s="786"/>
      <c r="H30" s="786"/>
      <c r="I30" s="786"/>
      <c r="J30" s="784"/>
      <c r="K30" s="788"/>
      <c r="L30" s="850"/>
      <c r="M30" s="851"/>
    </row>
    <row r="31" spans="1:15" ht="13.5" customHeight="1">
      <c r="A31" s="801"/>
      <c r="B31" s="804"/>
      <c r="C31" s="855"/>
      <c r="D31" s="764"/>
      <c r="E31" s="766" t="s">
        <v>218</v>
      </c>
      <c r="F31" s="768"/>
      <c r="G31" s="770" t="s">
        <v>1</v>
      </c>
      <c r="H31" s="772"/>
      <c r="I31" s="773"/>
      <c r="J31" s="773"/>
      <c r="K31" s="776" t="s">
        <v>223</v>
      </c>
      <c r="L31" s="852"/>
      <c r="M31" s="779" t="s">
        <v>240</v>
      </c>
    </row>
    <row r="32" spans="1:15" ht="28.5" customHeight="1">
      <c r="A32" s="802"/>
      <c r="B32" s="805"/>
      <c r="C32" s="856"/>
      <c r="D32" s="765"/>
      <c r="E32" s="767"/>
      <c r="F32" s="769"/>
      <c r="G32" s="771"/>
      <c r="H32" s="774"/>
      <c r="I32" s="775"/>
      <c r="J32" s="775"/>
      <c r="K32" s="777"/>
      <c r="L32" s="853"/>
      <c r="M32" s="781"/>
      <c r="N32" s="41">
        <f>F31*H31</f>
        <v>0</v>
      </c>
      <c r="O32" s="23">
        <f>F31</f>
        <v>0</v>
      </c>
    </row>
    <row r="33" spans="1:15" ht="10.199999999999999" customHeight="1">
      <c r="A33" s="26"/>
      <c r="B33" s="26"/>
      <c r="C33" s="26"/>
      <c r="D33" s="26"/>
      <c r="E33" s="27"/>
      <c r="F33" s="28"/>
      <c r="G33" s="26"/>
      <c r="H33" s="26"/>
      <c r="I33" s="27"/>
      <c r="J33" s="27"/>
      <c r="K33" s="26"/>
      <c r="L33" s="26"/>
      <c r="M33" s="26"/>
    </row>
    <row r="34" spans="1:15" ht="10.199999999999999" customHeight="1">
      <c r="A34" s="29"/>
      <c r="B34" s="29"/>
      <c r="C34" s="29"/>
      <c r="D34" s="29"/>
      <c r="E34" s="30"/>
      <c r="F34" s="31"/>
      <c r="G34" s="29"/>
      <c r="H34" s="29"/>
      <c r="I34" s="30"/>
      <c r="J34" s="30"/>
      <c r="K34" s="29"/>
      <c r="L34" s="29"/>
      <c r="M34" s="29"/>
    </row>
    <row r="35" spans="1:15" ht="21" customHeight="1">
      <c r="A35" s="800" t="s">
        <v>211</v>
      </c>
      <c r="B35" s="803" t="s">
        <v>212</v>
      </c>
      <c r="C35" s="854" t="s">
        <v>222</v>
      </c>
      <c r="D35" s="809" t="s">
        <v>213</v>
      </c>
      <c r="E35" s="767" t="s">
        <v>214</v>
      </c>
      <c r="F35" s="794"/>
      <c r="G35" s="794"/>
      <c r="H35" s="794"/>
      <c r="I35" s="820" t="s">
        <v>215</v>
      </c>
      <c r="J35" s="815"/>
      <c r="K35" s="816"/>
      <c r="L35" s="811">
        <f>L3</f>
        <v>0</v>
      </c>
      <c r="M35" s="812"/>
    </row>
    <row r="36" spans="1:15" ht="21" customHeight="1">
      <c r="A36" s="801"/>
      <c r="B36" s="804"/>
      <c r="C36" s="855"/>
      <c r="D36" s="810"/>
      <c r="E36" s="819"/>
      <c r="F36" s="795"/>
      <c r="G36" s="795"/>
      <c r="H36" s="795"/>
      <c r="I36" s="821"/>
      <c r="J36" s="817"/>
      <c r="K36" s="818"/>
      <c r="L36" s="813">
        <f>B8</f>
        <v>0</v>
      </c>
      <c r="M36" s="814"/>
    </row>
    <row r="37" spans="1:15" ht="21" customHeight="1">
      <c r="A37" s="801"/>
      <c r="B37" s="804"/>
      <c r="C37" s="855"/>
      <c r="D37" s="764"/>
      <c r="E37" s="783" t="s">
        <v>216</v>
      </c>
      <c r="F37" s="785"/>
      <c r="G37" s="785"/>
      <c r="H37" s="785"/>
      <c r="I37" s="785"/>
      <c r="J37" s="783" t="s">
        <v>217</v>
      </c>
      <c r="K37" s="787"/>
      <c r="L37" s="850" t="s">
        <v>258</v>
      </c>
      <c r="M37" s="851"/>
    </row>
    <row r="38" spans="1:15" ht="21" customHeight="1">
      <c r="A38" s="801"/>
      <c r="B38" s="804"/>
      <c r="C38" s="855"/>
      <c r="D38" s="764"/>
      <c r="E38" s="784"/>
      <c r="F38" s="786"/>
      <c r="G38" s="786"/>
      <c r="H38" s="786"/>
      <c r="I38" s="786"/>
      <c r="J38" s="784"/>
      <c r="K38" s="788"/>
      <c r="L38" s="850"/>
      <c r="M38" s="851"/>
    </row>
    <row r="39" spans="1:15" ht="13.5" customHeight="1">
      <c r="A39" s="801"/>
      <c r="B39" s="804"/>
      <c r="C39" s="855"/>
      <c r="D39" s="764"/>
      <c r="E39" s="766" t="s">
        <v>218</v>
      </c>
      <c r="F39" s="768"/>
      <c r="G39" s="770" t="s">
        <v>1</v>
      </c>
      <c r="H39" s="772"/>
      <c r="I39" s="773"/>
      <c r="J39" s="773"/>
      <c r="K39" s="776" t="s">
        <v>223</v>
      </c>
      <c r="L39" s="852"/>
      <c r="M39" s="779">
        <v>2</v>
      </c>
    </row>
    <row r="40" spans="1:15" ht="28.5" customHeight="1">
      <c r="A40" s="802"/>
      <c r="B40" s="805"/>
      <c r="C40" s="856"/>
      <c r="D40" s="765"/>
      <c r="E40" s="767"/>
      <c r="F40" s="769"/>
      <c r="G40" s="771"/>
      <c r="H40" s="774"/>
      <c r="I40" s="775"/>
      <c r="J40" s="775"/>
      <c r="K40" s="777"/>
      <c r="L40" s="853"/>
      <c r="M40" s="781"/>
      <c r="N40" s="41">
        <f>F39*H39</f>
        <v>0</v>
      </c>
      <c r="O40" s="23">
        <f>F39</f>
        <v>0</v>
      </c>
    </row>
    <row r="41" spans="1:15" ht="10.199999999999999" customHeight="1">
      <c r="A41" s="26"/>
      <c r="B41" s="26"/>
      <c r="C41" s="26"/>
      <c r="D41" s="26"/>
      <c r="E41" s="27"/>
      <c r="F41" s="28"/>
      <c r="G41" s="26"/>
      <c r="H41" s="26"/>
      <c r="I41" s="27"/>
      <c r="J41" s="27"/>
      <c r="K41" s="26"/>
      <c r="L41" s="26"/>
      <c r="M41" s="26"/>
    </row>
    <row r="42" spans="1:15" ht="10.199999999999999" customHeight="1">
      <c r="A42" s="29"/>
      <c r="B42" s="29"/>
      <c r="C42" s="29"/>
      <c r="D42" s="29"/>
      <c r="E42" s="30"/>
      <c r="F42" s="31"/>
      <c r="G42" s="29"/>
      <c r="H42" s="29"/>
      <c r="I42" s="30"/>
      <c r="J42" s="30"/>
      <c r="K42" s="29"/>
      <c r="L42" s="29"/>
      <c r="M42" s="29"/>
    </row>
    <row r="43" spans="1:15" ht="21" customHeight="1">
      <c r="A43" s="800" t="s">
        <v>211</v>
      </c>
      <c r="B43" s="803" t="s">
        <v>212</v>
      </c>
      <c r="C43" s="854" t="s">
        <v>222</v>
      </c>
      <c r="D43" s="809" t="s">
        <v>213</v>
      </c>
      <c r="E43" s="767" t="s">
        <v>214</v>
      </c>
      <c r="F43" s="794"/>
      <c r="G43" s="794"/>
      <c r="H43" s="794"/>
      <c r="I43" s="820" t="s">
        <v>215</v>
      </c>
      <c r="J43" s="815"/>
      <c r="K43" s="816"/>
      <c r="L43" s="811">
        <f>L3</f>
        <v>0</v>
      </c>
      <c r="M43" s="812"/>
    </row>
    <row r="44" spans="1:15" ht="21" customHeight="1">
      <c r="A44" s="801"/>
      <c r="B44" s="804"/>
      <c r="C44" s="855"/>
      <c r="D44" s="810"/>
      <c r="E44" s="819"/>
      <c r="F44" s="795"/>
      <c r="G44" s="795"/>
      <c r="H44" s="795"/>
      <c r="I44" s="821"/>
      <c r="J44" s="817"/>
      <c r="K44" s="818"/>
      <c r="L44" s="813">
        <f>B8</f>
        <v>0</v>
      </c>
      <c r="M44" s="814"/>
    </row>
    <row r="45" spans="1:15" ht="21" customHeight="1">
      <c r="A45" s="801"/>
      <c r="B45" s="804"/>
      <c r="C45" s="855"/>
      <c r="D45" s="764"/>
      <c r="E45" s="783" t="s">
        <v>216</v>
      </c>
      <c r="F45" s="785"/>
      <c r="G45" s="785"/>
      <c r="H45" s="785"/>
      <c r="I45" s="785"/>
      <c r="J45" s="783" t="s">
        <v>217</v>
      </c>
      <c r="K45" s="787"/>
      <c r="L45" s="850" t="s">
        <v>258</v>
      </c>
      <c r="M45" s="851"/>
    </row>
    <row r="46" spans="1:15" ht="21" customHeight="1">
      <c r="A46" s="801"/>
      <c r="B46" s="804"/>
      <c r="C46" s="855"/>
      <c r="D46" s="764"/>
      <c r="E46" s="784"/>
      <c r="F46" s="786"/>
      <c r="G46" s="786"/>
      <c r="H46" s="786"/>
      <c r="I46" s="786"/>
      <c r="J46" s="784"/>
      <c r="K46" s="788"/>
      <c r="L46" s="850"/>
      <c r="M46" s="851"/>
    </row>
    <row r="47" spans="1:15" ht="13.5" customHeight="1">
      <c r="A47" s="801"/>
      <c r="B47" s="804"/>
      <c r="C47" s="855"/>
      <c r="D47" s="764"/>
      <c r="E47" s="766" t="s">
        <v>218</v>
      </c>
      <c r="F47" s="768"/>
      <c r="G47" s="770" t="s">
        <v>1</v>
      </c>
      <c r="H47" s="772"/>
      <c r="I47" s="773"/>
      <c r="J47" s="773"/>
      <c r="K47" s="776" t="s">
        <v>223</v>
      </c>
      <c r="L47" s="852"/>
      <c r="M47" s="779">
        <v>3</v>
      </c>
    </row>
    <row r="48" spans="1:15" ht="28.5" customHeight="1">
      <c r="A48" s="802"/>
      <c r="B48" s="805"/>
      <c r="C48" s="856"/>
      <c r="D48" s="765"/>
      <c r="E48" s="767"/>
      <c r="F48" s="769"/>
      <c r="G48" s="771"/>
      <c r="H48" s="774"/>
      <c r="I48" s="775"/>
      <c r="J48" s="775"/>
      <c r="K48" s="777"/>
      <c r="L48" s="853"/>
      <c r="M48" s="781"/>
      <c r="N48" s="41">
        <f>F47*H47</f>
        <v>0</v>
      </c>
      <c r="O48" s="23">
        <f>F47</f>
        <v>0</v>
      </c>
    </row>
    <row r="49" spans="1:15" ht="10.199999999999999" customHeight="1">
      <c r="A49" s="26"/>
      <c r="B49" s="26"/>
      <c r="C49" s="26"/>
      <c r="D49" s="26"/>
      <c r="E49" s="27"/>
      <c r="F49" s="28"/>
      <c r="G49" s="26"/>
      <c r="H49" s="26"/>
      <c r="I49" s="27"/>
      <c r="J49" s="27"/>
      <c r="K49" s="26"/>
      <c r="L49" s="26"/>
      <c r="M49" s="26"/>
    </row>
    <row r="50" spans="1:15" ht="10.199999999999999" customHeight="1">
      <c r="A50" s="29"/>
      <c r="B50" s="29"/>
      <c r="C50" s="29"/>
      <c r="D50" s="29"/>
      <c r="E50" s="30"/>
      <c r="F50" s="31"/>
      <c r="G50" s="29"/>
      <c r="H50" s="29"/>
      <c r="I50" s="30"/>
      <c r="J50" s="30"/>
      <c r="K50" s="29"/>
      <c r="L50" s="29"/>
      <c r="M50" s="29"/>
    </row>
    <row r="51" spans="1:15" ht="21" customHeight="1">
      <c r="A51" s="800" t="s">
        <v>211</v>
      </c>
      <c r="B51" s="803" t="s">
        <v>212</v>
      </c>
      <c r="C51" s="854" t="s">
        <v>222</v>
      </c>
      <c r="D51" s="809" t="s">
        <v>213</v>
      </c>
      <c r="E51" s="767" t="s">
        <v>214</v>
      </c>
      <c r="F51" s="794"/>
      <c r="G51" s="794"/>
      <c r="H51" s="794"/>
      <c r="I51" s="820" t="s">
        <v>215</v>
      </c>
      <c r="J51" s="815"/>
      <c r="K51" s="816"/>
      <c r="L51" s="811">
        <f>L3</f>
        <v>0</v>
      </c>
      <c r="M51" s="812"/>
    </row>
    <row r="52" spans="1:15" ht="21" customHeight="1">
      <c r="A52" s="801"/>
      <c r="B52" s="804"/>
      <c r="C52" s="855"/>
      <c r="D52" s="810"/>
      <c r="E52" s="819"/>
      <c r="F52" s="795"/>
      <c r="G52" s="795"/>
      <c r="H52" s="795"/>
      <c r="I52" s="821"/>
      <c r="J52" s="817"/>
      <c r="K52" s="818"/>
      <c r="L52" s="813">
        <f>B8</f>
        <v>0</v>
      </c>
      <c r="M52" s="814"/>
    </row>
    <row r="53" spans="1:15" ht="21" customHeight="1">
      <c r="A53" s="801"/>
      <c r="B53" s="804"/>
      <c r="C53" s="855"/>
      <c r="D53" s="764"/>
      <c r="E53" s="783" t="s">
        <v>216</v>
      </c>
      <c r="F53" s="785"/>
      <c r="G53" s="785"/>
      <c r="H53" s="785"/>
      <c r="I53" s="785"/>
      <c r="J53" s="783" t="s">
        <v>217</v>
      </c>
      <c r="K53" s="787"/>
      <c r="L53" s="850" t="s">
        <v>258</v>
      </c>
      <c r="M53" s="851"/>
    </row>
    <row r="54" spans="1:15" ht="21" customHeight="1">
      <c r="A54" s="801"/>
      <c r="B54" s="804"/>
      <c r="C54" s="855"/>
      <c r="D54" s="764"/>
      <c r="E54" s="784"/>
      <c r="F54" s="786"/>
      <c r="G54" s="786"/>
      <c r="H54" s="786"/>
      <c r="I54" s="786"/>
      <c r="J54" s="784"/>
      <c r="K54" s="788"/>
      <c r="L54" s="850"/>
      <c r="M54" s="851"/>
    </row>
    <row r="55" spans="1:15" ht="13.5" customHeight="1">
      <c r="A55" s="801"/>
      <c r="B55" s="804"/>
      <c r="C55" s="855"/>
      <c r="D55" s="764"/>
      <c r="E55" s="766" t="s">
        <v>218</v>
      </c>
      <c r="F55" s="768"/>
      <c r="G55" s="770" t="s">
        <v>1</v>
      </c>
      <c r="H55" s="772"/>
      <c r="I55" s="773"/>
      <c r="J55" s="773"/>
      <c r="K55" s="776" t="s">
        <v>223</v>
      </c>
      <c r="L55" s="852"/>
      <c r="M55" s="779">
        <v>4</v>
      </c>
    </row>
    <row r="56" spans="1:15" ht="28.5" customHeight="1">
      <c r="A56" s="802"/>
      <c r="B56" s="805"/>
      <c r="C56" s="856"/>
      <c r="D56" s="765"/>
      <c r="E56" s="767"/>
      <c r="F56" s="769"/>
      <c r="G56" s="771"/>
      <c r="H56" s="774"/>
      <c r="I56" s="775"/>
      <c r="J56" s="775"/>
      <c r="K56" s="777"/>
      <c r="L56" s="853"/>
      <c r="M56" s="781"/>
      <c r="N56" s="41">
        <f>F55*H55</f>
        <v>0</v>
      </c>
      <c r="O56" s="23">
        <f>F55</f>
        <v>0</v>
      </c>
    </row>
    <row r="57" spans="1:15" ht="10.199999999999999" customHeight="1">
      <c r="A57" s="26"/>
      <c r="B57" s="26"/>
      <c r="C57" s="26"/>
      <c r="D57" s="26"/>
      <c r="E57" s="27"/>
      <c r="F57" s="28"/>
      <c r="G57" s="26"/>
      <c r="H57" s="26"/>
      <c r="I57" s="27"/>
      <c r="J57" s="27"/>
      <c r="K57" s="26"/>
      <c r="L57" s="26"/>
      <c r="M57" s="26"/>
    </row>
    <row r="58" spans="1:15" ht="10.199999999999999" customHeight="1">
      <c r="A58" s="29"/>
      <c r="B58" s="29"/>
      <c r="C58" s="29"/>
      <c r="D58" s="29"/>
      <c r="E58" s="30"/>
      <c r="F58" s="31"/>
      <c r="G58" s="29"/>
      <c r="H58" s="29"/>
      <c r="I58" s="30"/>
      <c r="J58" s="30"/>
      <c r="K58" s="29"/>
      <c r="L58" s="29"/>
      <c r="M58" s="29"/>
    </row>
    <row r="59" spans="1:15" ht="21" customHeight="1">
      <c r="A59" s="800" t="s">
        <v>211</v>
      </c>
      <c r="B59" s="803" t="s">
        <v>212</v>
      </c>
      <c r="C59" s="854" t="s">
        <v>222</v>
      </c>
      <c r="D59" s="809" t="s">
        <v>213</v>
      </c>
      <c r="E59" s="767" t="s">
        <v>214</v>
      </c>
      <c r="F59" s="794"/>
      <c r="G59" s="794"/>
      <c r="H59" s="794"/>
      <c r="I59" s="820" t="s">
        <v>215</v>
      </c>
      <c r="J59" s="815"/>
      <c r="K59" s="816"/>
      <c r="L59" s="811">
        <f>L3</f>
        <v>0</v>
      </c>
      <c r="M59" s="812"/>
    </row>
    <row r="60" spans="1:15" ht="21" customHeight="1">
      <c r="A60" s="801"/>
      <c r="B60" s="804"/>
      <c r="C60" s="855"/>
      <c r="D60" s="810"/>
      <c r="E60" s="819"/>
      <c r="F60" s="795"/>
      <c r="G60" s="795"/>
      <c r="H60" s="795"/>
      <c r="I60" s="821"/>
      <c r="J60" s="817"/>
      <c r="K60" s="818"/>
      <c r="L60" s="813">
        <f>B8</f>
        <v>0</v>
      </c>
      <c r="M60" s="814"/>
    </row>
    <row r="61" spans="1:15" ht="21" customHeight="1">
      <c r="A61" s="801"/>
      <c r="B61" s="804"/>
      <c r="C61" s="855"/>
      <c r="D61" s="764"/>
      <c r="E61" s="783" t="s">
        <v>216</v>
      </c>
      <c r="F61" s="785"/>
      <c r="G61" s="785"/>
      <c r="H61" s="785"/>
      <c r="I61" s="785"/>
      <c r="J61" s="783" t="s">
        <v>217</v>
      </c>
      <c r="K61" s="787"/>
      <c r="L61" s="850" t="s">
        <v>258</v>
      </c>
      <c r="M61" s="851"/>
    </row>
    <row r="62" spans="1:15" ht="21" customHeight="1">
      <c r="A62" s="801"/>
      <c r="B62" s="804"/>
      <c r="C62" s="855"/>
      <c r="D62" s="764"/>
      <c r="E62" s="784"/>
      <c r="F62" s="786"/>
      <c r="G62" s="786"/>
      <c r="H62" s="786"/>
      <c r="I62" s="786"/>
      <c r="J62" s="784"/>
      <c r="K62" s="788"/>
      <c r="L62" s="850"/>
      <c r="M62" s="851"/>
    </row>
    <row r="63" spans="1:15" ht="13.5" customHeight="1">
      <c r="A63" s="801"/>
      <c r="B63" s="804"/>
      <c r="C63" s="855"/>
      <c r="D63" s="764"/>
      <c r="E63" s="766" t="s">
        <v>218</v>
      </c>
      <c r="F63" s="768"/>
      <c r="G63" s="770" t="s">
        <v>1</v>
      </c>
      <c r="H63" s="772"/>
      <c r="I63" s="773"/>
      <c r="J63" s="773"/>
      <c r="K63" s="776" t="s">
        <v>223</v>
      </c>
      <c r="L63" s="852"/>
      <c r="M63" s="779">
        <v>5</v>
      </c>
    </row>
    <row r="64" spans="1:15" ht="28.5" customHeight="1">
      <c r="A64" s="802"/>
      <c r="B64" s="805"/>
      <c r="C64" s="856"/>
      <c r="D64" s="765"/>
      <c r="E64" s="767"/>
      <c r="F64" s="769"/>
      <c r="G64" s="771"/>
      <c r="H64" s="774"/>
      <c r="I64" s="775"/>
      <c r="J64" s="775"/>
      <c r="K64" s="777"/>
      <c r="L64" s="853"/>
      <c r="M64" s="781"/>
      <c r="N64" s="41">
        <f>F63*H63</f>
        <v>0</v>
      </c>
      <c r="O64" s="23">
        <f>F63</f>
        <v>0</v>
      </c>
    </row>
    <row r="65" spans="1:15" ht="9.9" customHeight="1">
      <c r="A65" s="842"/>
      <c r="B65" s="842"/>
      <c r="C65" s="842"/>
      <c r="D65" s="842"/>
      <c r="E65" s="842"/>
      <c r="F65" s="842"/>
      <c r="G65" s="842"/>
      <c r="H65" s="842"/>
      <c r="I65" s="842"/>
      <c r="J65" s="842"/>
      <c r="K65" s="842"/>
      <c r="L65" s="842"/>
      <c r="M65" s="842"/>
    </row>
    <row r="66" spans="1:15" ht="10.199999999999999" customHeight="1">
      <c r="A66" s="24"/>
      <c r="B66" s="24"/>
      <c r="C66" s="24"/>
      <c r="D66" s="24"/>
      <c r="E66" s="24"/>
      <c r="F66" s="24"/>
      <c r="G66" s="24"/>
      <c r="H66" s="24"/>
      <c r="I66" s="24"/>
      <c r="J66" s="24"/>
      <c r="K66" s="24"/>
      <c r="L66" s="24"/>
      <c r="M66" s="24"/>
    </row>
    <row r="67" spans="1:15" ht="21" customHeight="1">
      <c r="A67" s="800" t="s">
        <v>211</v>
      </c>
      <c r="B67" s="803" t="s">
        <v>212</v>
      </c>
      <c r="C67" s="854" t="s">
        <v>222</v>
      </c>
      <c r="D67" s="809" t="s">
        <v>213</v>
      </c>
      <c r="E67" s="767" t="s">
        <v>214</v>
      </c>
      <c r="F67" s="794"/>
      <c r="G67" s="794"/>
      <c r="H67" s="794"/>
      <c r="I67" s="820" t="s">
        <v>215</v>
      </c>
      <c r="J67" s="815"/>
      <c r="K67" s="816"/>
      <c r="L67" s="811">
        <f>L3</f>
        <v>0</v>
      </c>
      <c r="M67" s="812"/>
    </row>
    <row r="68" spans="1:15" ht="21" customHeight="1">
      <c r="A68" s="801"/>
      <c r="B68" s="804"/>
      <c r="C68" s="855"/>
      <c r="D68" s="810"/>
      <c r="E68" s="819"/>
      <c r="F68" s="795"/>
      <c r="G68" s="795"/>
      <c r="H68" s="795"/>
      <c r="I68" s="821"/>
      <c r="J68" s="817"/>
      <c r="K68" s="818"/>
      <c r="L68" s="813">
        <f>B8</f>
        <v>0</v>
      </c>
      <c r="M68" s="814"/>
    </row>
    <row r="69" spans="1:15" ht="21" customHeight="1">
      <c r="A69" s="801"/>
      <c r="B69" s="804"/>
      <c r="C69" s="855"/>
      <c r="D69" s="764"/>
      <c r="E69" s="783" t="s">
        <v>216</v>
      </c>
      <c r="F69" s="785"/>
      <c r="G69" s="785"/>
      <c r="H69" s="785"/>
      <c r="I69" s="785"/>
      <c r="J69" s="783" t="s">
        <v>217</v>
      </c>
      <c r="K69" s="787"/>
      <c r="L69" s="850" t="s">
        <v>258</v>
      </c>
      <c r="M69" s="851"/>
    </row>
    <row r="70" spans="1:15" ht="21" customHeight="1">
      <c r="A70" s="801"/>
      <c r="B70" s="804"/>
      <c r="C70" s="855"/>
      <c r="D70" s="764"/>
      <c r="E70" s="784"/>
      <c r="F70" s="786"/>
      <c r="G70" s="786"/>
      <c r="H70" s="786"/>
      <c r="I70" s="786"/>
      <c r="J70" s="784"/>
      <c r="K70" s="788"/>
      <c r="L70" s="850"/>
      <c r="M70" s="851"/>
    </row>
    <row r="71" spans="1:15" ht="13.5" customHeight="1">
      <c r="A71" s="801"/>
      <c r="B71" s="804"/>
      <c r="C71" s="855"/>
      <c r="D71" s="764"/>
      <c r="E71" s="766" t="s">
        <v>218</v>
      </c>
      <c r="F71" s="768"/>
      <c r="G71" s="770" t="s">
        <v>1</v>
      </c>
      <c r="H71" s="772"/>
      <c r="I71" s="773"/>
      <c r="J71" s="773"/>
      <c r="K71" s="776" t="s">
        <v>223</v>
      </c>
      <c r="L71" s="852"/>
      <c r="M71" s="779">
        <v>6</v>
      </c>
    </row>
    <row r="72" spans="1:15" ht="28.5" customHeight="1">
      <c r="A72" s="802"/>
      <c r="B72" s="805"/>
      <c r="C72" s="856"/>
      <c r="D72" s="765"/>
      <c r="E72" s="767"/>
      <c r="F72" s="769"/>
      <c r="G72" s="771"/>
      <c r="H72" s="774"/>
      <c r="I72" s="775"/>
      <c r="J72" s="775"/>
      <c r="K72" s="777"/>
      <c r="L72" s="853"/>
      <c r="M72" s="781"/>
      <c r="N72" s="41">
        <f>F71*H71</f>
        <v>0</v>
      </c>
      <c r="O72" s="23">
        <f>F71</f>
        <v>0</v>
      </c>
    </row>
    <row r="73" spans="1:15" ht="10.199999999999999" customHeight="1">
      <c r="A73" s="26"/>
      <c r="B73" s="26"/>
      <c r="C73" s="26"/>
      <c r="D73" s="26"/>
      <c r="E73" s="27"/>
      <c r="F73" s="28"/>
      <c r="G73" s="26"/>
      <c r="H73" s="26"/>
      <c r="I73" s="27"/>
      <c r="J73" s="27"/>
      <c r="K73" s="26"/>
      <c r="L73" s="26"/>
      <c r="M73" s="26"/>
    </row>
    <row r="74" spans="1:15" ht="10.199999999999999" customHeight="1">
      <c r="A74" s="29"/>
      <c r="B74" s="29"/>
      <c r="C74" s="29"/>
      <c r="D74" s="29"/>
      <c r="E74" s="30"/>
      <c r="F74" s="31"/>
      <c r="G74" s="29"/>
      <c r="H74" s="29"/>
      <c r="I74" s="30"/>
      <c r="J74" s="30"/>
      <c r="K74" s="29"/>
      <c r="L74" s="29"/>
      <c r="M74" s="29"/>
    </row>
    <row r="75" spans="1:15" ht="21" customHeight="1">
      <c r="A75" s="800" t="s">
        <v>211</v>
      </c>
      <c r="B75" s="803" t="s">
        <v>212</v>
      </c>
      <c r="C75" s="854" t="s">
        <v>222</v>
      </c>
      <c r="D75" s="809" t="s">
        <v>213</v>
      </c>
      <c r="E75" s="767" t="s">
        <v>214</v>
      </c>
      <c r="F75" s="794"/>
      <c r="G75" s="794"/>
      <c r="H75" s="794"/>
      <c r="I75" s="820" t="s">
        <v>215</v>
      </c>
      <c r="J75" s="815"/>
      <c r="K75" s="816"/>
      <c r="L75" s="811">
        <f>L3</f>
        <v>0</v>
      </c>
      <c r="M75" s="812"/>
    </row>
    <row r="76" spans="1:15" ht="21" customHeight="1">
      <c r="A76" s="801"/>
      <c r="B76" s="804"/>
      <c r="C76" s="855"/>
      <c r="D76" s="810"/>
      <c r="E76" s="819"/>
      <c r="F76" s="795"/>
      <c r="G76" s="795"/>
      <c r="H76" s="795"/>
      <c r="I76" s="821"/>
      <c r="J76" s="817"/>
      <c r="K76" s="818"/>
      <c r="L76" s="813">
        <f>B8</f>
        <v>0</v>
      </c>
      <c r="M76" s="814"/>
    </row>
    <row r="77" spans="1:15" ht="21" customHeight="1">
      <c r="A77" s="801"/>
      <c r="B77" s="804"/>
      <c r="C77" s="855"/>
      <c r="D77" s="764"/>
      <c r="E77" s="783" t="s">
        <v>216</v>
      </c>
      <c r="F77" s="785"/>
      <c r="G77" s="785"/>
      <c r="H77" s="785"/>
      <c r="I77" s="785"/>
      <c r="J77" s="783" t="s">
        <v>217</v>
      </c>
      <c r="K77" s="787"/>
      <c r="L77" s="850" t="s">
        <v>258</v>
      </c>
      <c r="M77" s="851"/>
    </row>
    <row r="78" spans="1:15" ht="21" customHeight="1">
      <c r="A78" s="801"/>
      <c r="B78" s="804"/>
      <c r="C78" s="855"/>
      <c r="D78" s="764"/>
      <c r="E78" s="784"/>
      <c r="F78" s="786"/>
      <c r="G78" s="786"/>
      <c r="H78" s="786"/>
      <c r="I78" s="786"/>
      <c r="J78" s="784"/>
      <c r="K78" s="788"/>
      <c r="L78" s="850"/>
      <c r="M78" s="851"/>
    </row>
    <row r="79" spans="1:15" ht="13.5" customHeight="1">
      <c r="A79" s="801"/>
      <c r="B79" s="804"/>
      <c r="C79" s="855"/>
      <c r="D79" s="764"/>
      <c r="E79" s="766" t="s">
        <v>218</v>
      </c>
      <c r="F79" s="768"/>
      <c r="G79" s="770" t="s">
        <v>1</v>
      </c>
      <c r="H79" s="772"/>
      <c r="I79" s="773"/>
      <c r="J79" s="773"/>
      <c r="K79" s="776" t="s">
        <v>223</v>
      </c>
      <c r="L79" s="852"/>
      <c r="M79" s="779">
        <v>7</v>
      </c>
      <c r="N79" s="41">
        <f>F78*H78</f>
        <v>0</v>
      </c>
    </row>
    <row r="80" spans="1:15" ht="28.5" customHeight="1">
      <c r="A80" s="802"/>
      <c r="B80" s="805"/>
      <c r="C80" s="856"/>
      <c r="D80" s="765"/>
      <c r="E80" s="767"/>
      <c r="F80" s="769"/>
      <c r="G80" s="771"/>
      <c r="H80" s="774"/>
      <c r="I80" s="775"/>
      <c r="J80" s="775"/>
      <c r="K80" s="777"/>
      <c r="L80" s="853"/>
      <c r="M80" s="781"/>
      <c r="N80" s="41">
        <f>F79*H79</f>
        <v>0</v>
      </c>
      <c r="O80" s="23">
        <f>F79</f>
        <v>0</v>
      </c>
    </row>
    <row r="81" spans="1:15" ht="10.199999999999999" customHeight="1">
      <c r="A81" s="26"/>
      <c r="B81" s="26"/>
      <c r="C81" s="26"/>
      <c r="D81" s="26"/>
      <c r="E81" s="27"/>
      <c r="F81" s="28"/>
      <c r="G81" s="26"/>
      <c r="H81" s="26"/>
      <c r="I81" s="27"/>
      <c r="J81" s="27"/>
      <c r="K81" s="26"/>
      <c r="L81" s="26"/>
      <c r="M81" s="26"/>
    </row>
    <row r="82" spans="1:15" ht="10.199999999999999" customHeight="1">
      <c r="A82" s="29"/>
      <c r="B82" s="29"/>
      <c r="C82" s="29"/>
      <c r="D82" s="29"/>
      <c r="E82" s="30"/>
      <c r="F82" s="31"/>
      <c r="G82" s="29"/>
      <c r="H82" s="29"/>
      <c r="I82" s="30"/>
      <c r="J82" s="30"/>
      <c r="K82" s="29"/>
      <c r="L82" s="29"/>
      <c r="M82" s="29"/>
    </row>
    <row r="83" spans="1:15" ht="21" customHeight="1">
      <c r="A83" s="800" t="s">
        <v>211</v>
      </c>
      <c r="B83" s="803" t="s">
        <v>212</v>
      </c>
      <c r="C83" s="854" t="s">
        <v>222</v>
      </c>
      <c r="D83" s="809" t="s">
        <v>213</v>
      </c>
      <c r="E83" s="767" t="s">
        <v>214</v>
      </c>
      <c r="F83" s="794"/>
      <c r="G83" s="794"/>
      <c r="H83" s="794"/>
      <c r="I83" s="820" t="s">
        <v>215</v>
      </c>
      <c r="J83" s="815"/>
      <c r="K83" s="816"/>
      <c r="L83" s="811">
        <f>L3</f>
        <v>0</v>
      </c>
      <c r="M83" s="812"/>
    </row>
    <row r="84" spans="1:15" ht="21" customHeight="1">
      <c r="A84" s="801"/>
      <c r="B84" s="804"/>
      <c r="C84" s="855"/>
      <c r="D84" s="810"/>
      <c r="E84" s="819"/>
      <c r="F84" s="795"/>
      <c r="G84" s="795"/>
      <c r="H84" s="795"/>
      <c r="I84" s="821"/>
      <c r="J84" s="817"/>
      <c r="K84" s="818"/>
      <c r="L84" s="813">
        <f>B8</f>
        <v>0</v>
      </c>
      <c r="M84" s="814"/>
    </row>
    <row r="85" spans="1:15" ht="21" customHeight="1">
      <c r="A85" s="801"/>
      <c r="B85" s="804"/>
      <c r="C85" s="855"/>
      <c r="D85" s="764"/>
      <c r="E85" s="783" t="s">
        <v>216</v>
      </c>
      <c r="F85" s="785"/>
      <c r="G85" s="785"/>
      <c r="H85" s="785"/>
      <c r="I85" s="785"/>
      <c r="J85" s="783" t="s">
        <v>217</v>
      </c>
      <c r="K85" s="787"/>
      <c r="L85" s="850" t="s">
        <v>258</v>
      </c>
      <c r="M85" s="851"/>
    </row>
    <row r="86" spans="1:15" ht="21" customHeight="1">
      <c r="A86" s="801"/>
      <c r="B86" s="804"/>
      <c r="C86" s="855"/>
      <c r="D86" s="764"/>
      <c r="E86" s="784"/>
      <c r="F86" s="786"/>
      <c r="G86" s="786"/>
      <c r="H86" s="786"/>
      <c r="I86" s="786"/>
      <c r="J86" s="784"/>
      <c r="K86" s="788"/>
      <c r="L86" s="850"/>
      <c r="M86" s="851"/>
    </row>
    <row r="87" spans="1:15" ht="13.5" customHeight="1">
      <c r="A87" s="801"/>
      <c r="B87" s="804"/>
      <c r="C87" s="855"/>
      <c r="D87" s="764"/>
      <c r="E87" s="766" t="s">
        <v>218</v>
      </c>
      <c r="F87" s="768"/>
      <c r="G87" s="770" t="s">
        <v>1</v>
      </c>
      <c r="H87" s="772"/>
      <c r="I87" s="773"/>
      <c r="J87" s="773"/>
      <c r="K87" s="776" t="s">
        <v>223</v>
      </c>
      <c r="L87" s="852"/>
      <c r="M87" s="779">
        <v>8</v>
      </c>
    </row>
    <row r="88" spans="1:15" ht="28.5" customHeight="1">
      <c r="A88" s="802"/>
      <c r="B88" s="805"/>
      <c r="C88" s="856"/>
      <c r="D88" s="765"/>
      <c r="E88" s="767"/>
      <c r="F88" s="769"/>
      <c r="G88" s="771"/>
      <c r="H88" s="774"/>
      <c r="I88" s="775"/>
      <c r="J88" s="775"/>
      <c r="K88" s="777"/>
      <c r="L88" s="853"/>
      <c r="M88" s="781"/>
      <c r="N88" s="41">
        <f>F87*H87</f>
        <v>0</v>
      </c>
      <c r="O88" s="23">
        <f>F87</f>
        <v>0</v>
      </c>
    </row>
    <row r="89" spans="1:15" ht="10.199999999999999" customHeight="1">
      <c r="A89" s="26"/>
      <c r="B89" s="26"/>
      <c r="C89" s="26"/>
      <c r="D89" s="26"/>
      <c r="E89" s="27"/>
      <c r="F89" s="28"/>
      <c r="G89" s="26"/>
      <c r="H89" s="26"/>
      <c r="I89" s="27"/>
      <c r="J89" s="27"/>
      <c r="K89" s="26"/>
      <c r="L89" s="26"/>
      <c r="M89" s="26"/>
    </row>
    <row r="90" spans="1:15" ht="10.199999999999999" customHeight="1">
      <c r="A90" s="29"/>
      <c r="B90" s="29"/>
      <c r="C90" s="29"/>
      <c r="D90" s="29"/>
      <c r="E90" s="30"/>
      <c r="F90" s="31"/>
      <c r="G90" s="29"/>
      <c r="H90" s="29"/>
      <c r="I90" s="30"/>
      <c r="J90" s="30"/>
      <c r="K90" s="29"/>
      <c r="L90" s="29"/>
      <c r="M90" s="29"/>
    </row>
    <row r="91" spans="1:15" ht="21" customHeight="1">
      <c r="A91" s="800" t="s">
        <v>211</v>
      </c>
      <c r="B91" s="803" t="s">
        <v>212</v>
      </c>
      <c r="C91" s="854" t="s">
        <v>222</v>
      </c>
      <c r="D91" s="809" t="s">
        <v>213</v>
      </c>
      <c r="E91" s="767" t="s">
        <v>214</v>
      </c>
      <c r="F91" s="794"/>
      <c r="G91" s="794"/>
      <c r="H91" s="794"/>
      <c r="I91" s="820" t="s">
        <v>215</v>
      </c>
      <c r="J91" s="815"/>
      <c r="K91" s="816"/>
      <c r="L91" s="811">
        <f>L3</f>
        <v>0</v>
      </c>
      <c r="M91" s="812"/>
    </row>
    <row r="92" spans="1:15" ht="21" customHeight="1">
      <c r="A92" s="801"/>
      <c r="B92" s="804"/>
      <c r="C92" s="855"/>
      <c r="D92" s="810"/>
      <c r="E92" s="819"/>
      <c r="F92" s="795"/>
      <c r="G92" s="795"/>
      <c r="H92" s="795"/>
      <c r="I92" s="821"/>
      <c r="J92" s="817"/>
      <c r="K92" s="818"/>
      <c r="L92" s="813">
        <f>B8</f>
        <v>0</v>
      </c>
      <c r="M92" s="814"/>
    </row>
    <row r="93" spans="1:15" ht="21" customHeight="1">
      <c r="A93" s="801"/>
      <c r="B93" s="804"/>
      <c r="C93" s="855"/>
      <c r="D93" s="764"/>
      <c r="E93" s="783" t="s">
        <v>216</v>
      </c>
      <c r="F93" s="785"/>
      <c r="G93" s="785"/>
      <c r="H93" s="785"/>
      <c r="I93" s="785"/>
      <c r="J93" s="783" t="s">
        <v>217</v>
      </c>
      <c r="K93" s="787"/>
      <c r="L93" s="850" t="s">
        <v>258</v>
      </c>
      <c r="M93" s="851"/>
    </row>
    <row r="94" spans="1:15" ht="21" customHeight="1">
      <c r="A94" s="801"/>
      <c r="B94" s="804"/>
      <c r="C94" s="855"/>
      <c r="D94" s="764"/>
      <c r="E94" s="784"/>
      <c r="F94" s="786"/>
      <c r="G94" s="786"/>
      <c r="H94" s="786"/>
      <c r="I94" s="786"/>
      <c r="J94" s="784"/>
      <c r="K94" s="788"/>
      <c r="L94" s="850"/>
      <c r="M94" s="851"/>
    </row>
    <row r="95" spans="1:15" ht="13.5" customHeight="1">
      <c r="A95" s="801"/>
      <c r="B95" s="804"/>
      <c r="C95" s="855"/>
      <c r="D95" s="764"/>
      <c r="E95" s="766" t="s">
        <v>218</v>
      </c>
      <c r="F95" s="768"/>
      <c r="G95" s="770" t="s">
        <v>1</v>
      </c>
      <c r="H95" s="772"/>
      <c r="I95" s="773"/>
      <c r="J95" s="773"/>
      <c r="K95" s="776" t="s">
        <v>223</v>
      </c>
      <c r="L95" s="852"/>
      <c r="M95" s="779">
        <v>9</v>
      </c>
    </row>
    <row r="96" spans="1:15" ht="28.5" customHeight="1">
      <c r="A96" s="802"/>
      <c r="B96" s="805"/>
      <c r="C96" s="856"/>
      <c r="D96" s="765"/>
      <c r="E96" s="767"/>
      <c r="F96" s="769"/>
      <c r="G96" s="771"/>
      <c r="H96" s="774"/>
      <c r="I96" s="775"/>
      <c r="J96" s="775"/>
      <c r="K96" s="777"/>
      <c r="L96" s="853"/>
      <c r="M96" s="781"/>
      <c r="N96" s="41">
        <f>F95*H95</f>
        <v>0</v>
      </c>
      <c r="O96" s="23">
        <f>F95</f>
        <v>0</v>
      </c>
    </row>
    <row r="97" spans="1:15" ht="10.199999999999999" customHeight="1">
      <c r="A97" s="26"/>
      <c r="B97" s="26"/>
      <c r="C97" s="26"/>
      <c r="D97" s="26"/>
      <c r="E97" s="27"/>
      <c r="F97" s="28"/>
      <c r="G97" s="26"/>
      <c r="H97" s="26"/>
      <c r="I97" s="27"/>
      <c r="J97" s="27"/>
      <c r="K97" s="26"/>
      <c r="L97" s="26"/>
      <c r="M97" s="26"/>
    </row>
    <row r="98" spans="1:15" ht="10.199999999999999" customHeight="1">
      <c r="A98" s="29"/>
      <c r="B98" s="29"/>
      <c r="C98" s="29"/>
      <c r="D98" s="29"/>
      <c r="E98" s="30"/>
      <c r="F98" s="31"/>
      <c r="G98" s="29"/>
      <c r="H98" s="29"/>
      <c r="I98" s="30"/>
      <c r="J98" s="30"/>
      <c r="K98" s="29"/>
      <c r="L98" s="29"/>
      <c r="M98" s="29"/>
    </row>
    <row r="99" spans="1:15" ht="21" customHeight="1">
      <c r="A99" s="800" t="s">
        <v>211</v>
      </c>
      <c r="B99" s="803" t="s">
        <v>212</v>
      </c>
      <c r="C99" s="854" t="s">
        <v>222</v>
      </c>
      <c r="D99" s="809" t="s">
        <v>213</v>
      </c>
      <c r="E99" s="767" t="s">
        <v>214</v>
      </c>
      <c r="F99" s="794"/>
      <c r="G99" s="794"/>
      <c r="H99" s="794"/>
      <c r="I99" s="820" t="s">
        <v>215</v>
      </c>
      <c r="J99" s="815"/>
      <c r="K99" s="816"/>
      <c r="L99" s="811">
        <f>L3</f>
        <v>0</v>
      </c>
      <c r="M99" s="812"/>
    </row>
    <row r="100" spans="1:15" ht="21" customHeight="1">
      <c r="A100" s="801"/>
      <c r="B100" s="804"/>
      <c r="C100" s="855"/>
      <c r="D100" s="810"/>
      <c r="E100" s="819"/>
      <c r="F100" s="795"/>
      <c r="G100" s="795"/>
      <c r="H100" s="795"/>
      <c r="I100" s="821"/>
      <c r="J100" s="817"/>
      <c r="K100" s="818"/>
      <c r="L100" s="813">
        <f>B8</f>
        <v>0</v>
      </c>
      <c r="M100" s="814"/>
    </row>
    <row r="101" spans="1:15" ht="21" customHeight="1">
      <c r="A101" s="801"/>
      <c r="B101" s="804"/>
      <c r="C101" s="855"/>
      <c r="D101" s="764"/>
      <c r="E101" s="783" t="s">
        <v>216</v>
      </c>
      <c r="F101" s="785"/>
      <c r="G101" s="785"/>
      <c r="H101" s="785"/>
      <c r="I101" s="785"/>
      <c r="J101" s="783" t="s">
        <v>217</v>
      </c>
      <c r="K101" s="787"/>
      <c r="L101" s="850" t="s">
        <v>258</v>
      </c>
      <c r="M101" s="851"/>
    </row>
    <row r="102" spans="1:15" ht="21" customHeight="1">
      <c r="A102" s="801"/>
      <c r="B102" s="804"/>
      <c r="C102" s="855"/>
      <c r="D102" s="764"/>
      <c r="E102" s="784"/>
      <c r="F102" s="786"/>
      <c r="G102" s="786"/>
      <c r="H102" s="786"/>
      <c r="I102" s="786"/>
      <c r="J102" s="784"/>
      <c r="K102" s="788"/>
      <c r="L102" s="850"/>
      <c r="M102" s="851"/>
    </row>
    <row r="103" spans="1:15" ht="13.5" customHeight="1">
      <c r="A103" s="801"/>
      <c r="B103" s="804"/>
      <c r="C103" s="855"/>
      <c r="D103" s="764"/>
      <c r="E103" s="766" t="s">
        <v>218</v>
      </c>
      <c r="F103" s="768"/>
      <c r="G103" s="770" t="s">
        <v>1</v>
      </c>
      <c r="H103" s="772"/>
      <c r="I103" s="773"/>
      <c r="J103" s="773"/>
      <c r="K103" s="776" t="s">
        <v>223</v>
      </c>
      <c r="L103" s="852"/>
      <c r="M103" s="779">
        <v>10</v>
      </c>
    </row>
    <row r="104" spans="1:15" ht="28.5" customHeight="1">
      <c r="A104" s="802"/>
      <c r="B104" s="805"/>
      <c r="C104" s="856"/>
      <c r="D104" s="765"/>
      <c r="E104" s="767"/>
      <c r="F104" s="769"/>
      <c r="G104" s="771"/>
      <c r="H104" s="774"/>
      <c r="I104" s="775"/>
      <c r="J104" s="775"/>
      <c r="K104" s="777"/>
      <c r="L104" s="853"/>
      <c r="M104" s="781"/>
      <c r="N104" s="41">
        <f>F103*H103</f>
        <v>0</v>
      </c>
      <c r="O104" s="23">
        <f>F103</f>
        <v>0</v>
      </c>
    </row>
    <row r="105" spans="1:15" ht="9.9" customHeight="1">
      <c r="A105" s="822"/>
      <c r="B105" s="822"/>
      <c r="C105" s="822"/>
      <c r="D105" s="822"/>
      <c r="E105" s="822"/>
      <c r="F105" s="822"/>
      <c r="G105" s="822"/>
      <c r="H105" s="822"/>
      <c r="I105" s="822"/>
      <c r="J105" s="822"/>
      <c r="K105" s="822"/>
      <c r="L105" s="822"/>
      <c r="M105" s="822"/>
    </row>
    <row r="106" spans="1:15" ht="10.199999999999999" customHeight="1">
      <c r="A106" s="24"/>
      <c r="B106" s="24"/>
      <c r="C106" s="24"/>
      <c r="D106" s="25"/>
      <c r="E106" s="25"/>
      <c r="F106" s="25"/>
      <c r="G106" s="25"/>
      <c r="H106" s="25"/>
      <c r="I106" s="25"/>
      <c r="J106" s="25"/>
      <c r="K106" s="25"/>
      <c r="L106" s="24"/>
      <c r="M106" s="24"/>
    </row>
    <row r="107" spans="1:15" ht="21" customHeight="1">
      <c r="A107" s="800" t="s">
        <v>211</v>
      </c>
      <c r="B107" s="803" t="s">
        <v>212</v>
      </c>
      <c r="C107" s="854" t="s">
        <v>222</v>
      </c>
      <c r="D107" s="809" t="s">
        <v>213</v>
      </c>
      <c r="E107" s="767" t="s">
        <v>214</v>
      </c>
      <c r="F107" s="794"/>
      <c r="G107" s="794"/>
      <c r="H107" s="794"/>
      <c r="I107" s="820" t="s">
        <v>215</v>
      </c>
      <c r="J107" s="815"/>
      <c r="K107" s="816"/>
      <c r="L107" s="811">
        <f>L3</f>
        <v>0</v>
      </c>
      <c r="M107" s="812"/>
    </row>
    <row r="108" spans="1:15" ht="21" customHeight="1">
      <c r="A108" s="801"/>
      <c r="B108" s="804"/>
      <c r="C108" s="855"/>
      <c r="D108" s="810"/>
      <c r="E108" s="819"/>
      <c r="F108" s="795"/>
      <c r="G108" s="795"/>
      <c r="H108" s="795"/>
      <c r="I108" s="821"/>
      <c r="J108" s="817"/>
      <c r="K108" s="818"/>
      <c r="L108" s="813">
        <f>B8</f>
        <v>0</v>
      </c>
      <c r="M108" s="814"/>
    </row>
    <row r="109" spans="1:15" ht="21" customHeight="1">
      <c r="A109" s="801"/>
      <c r="B109" s="804"/>
      <c r="C109" s="855"/>
      <c r="D109" s="764"/>
      <c r="E109" s="783" t="s">
        <v>216</v>
      </c>
      <c r="F109" s="785"/>
      <c r="G109" s="785"/>
      <c r="H109" s="785"/>
      <c r="I109" s="785"/>
      <c r="J109" s="783" t="s">
        <v>217</v>
      </c>
      <c r="K109" s="787"/>
      <c r="L109" s="850" t="s">
        <v>258</v>
      </c>
      <c r="M109" s="851"/>
    </row>
    <row r="110" spans="1:15" ht="21" customHeight="1">
      <c r="A110" s="801"/>
      <c r="B110" s="804"/>
      <c r="C110" s="855"/>
      <c r="D110" s="764"/>
      <c r="E110" s="784"/>
      <c r="F110" s="786"/>
      <c r="G110" s="786"/>
      <c r="H110" s="786"/>
      <c r="I110" s="786"/>
      <c r="J110" s="784"/>
      <c r="K110" s="788"/>
      <c r="L110" s="850"/>
      <c r="M110" s="851"/>
    </row>
    <row r="111" spans="1:15" ht="13.5" customHeight="1">
      <c r="A111" s="801"/>
      <c r="B111" s="804"/>
      <c r="C111" s="855"/>
      <c r="D111" s="764"/>
      <c r="E111" s="766" t="s">
        <v>218</v>
      </c>
      <c r="F111" s="768"/>
      <c r="G111" s="770" t="s">
        <v>1</v>
      </c>
      <c r="H111" s="772"/>
      <c r="I111" s="773"/>
      <c r="J111" s="773"/>
      <c r="K111" s="776" t="s">
        <v>223</v>
      </c>
      <c r="L111" s="852"/>
      <c r="M111" s="779">
        <v>11</v>
      </c>
    </row>
    <row r="112" spans="1:15" ht="28.5" customHeight="1">
      <c r="A112" s="802"/>
      <c r="B112" s="805"/>
      <c r="C112" s="856"/>
      <c r="D112" s="765"/>
      <c r="E112" s="767"/>
      <c r="F112" s="769"/>
      <c r="G112" s="771"/>
      <c r="H112" s="774"/>
      <c r="I112" s="775"/>
      <c r="J112" s="775"/>
      <c r="K112" s="777"/>
      <c r="L112" s="853"/>
      <c r="M112" s="781"/>
      <c r="N112" s="41">
        <f>F111*H111</f>
        <v>0</v>
      </c>
      <c r="O112" s="23">
        <f>F111</f>
        <v>0</v>
      </c>
    </row>
    <row r="113" spans="1:15" ht="10.199999999999999" customHeight="1">
      <c r="A113" s="26"/>
      <c r="B113" s="26"/>
      <c r="C113" s="26"/>
      <c r="D113" s="26"/>
      <c r="E113" s="27"/>
      <c r="F113" s="28"/>
      <c r="G113" s="26"/>
      <c r="H113" s="26"/>
      <c r="I113" s="27"/>
      <c r="J113" s="27"/>
      <c r="K113" s="26"/>
      <c r="L113" s="26"/>
      <c r="M113" s="26"/>
    </row>
    <row r="114" spans="1:15" ht="10.199999999999999" customHeight="1">
      <c r="A114" s="29"/>
      <c r="B114" s="29"/>
      <c r="C114" s="29"/>
      <c r="D114" s="29"/>
      <c r="E114" s="30"/>
      <c r="F114" s="31"/>
      <c r="G114" s="29"/>
      <c r="H114" s="29"/>
      <c r="I114" s="30"/>
      <c r="J114" s="30"/>
      <c r="K114" s="29"/>
      <c r="L114" s="29"/>
      <c r="M114" s="29"/>
    </row>
    <row r="115" spans="1:15" ht="21" customHeight="1">
      <c r="A115" s="800" t="s">
        <v>211</v>
      </c>
      <c r="B115" s="803" t="s">
        <v>212</v>
      </c>
      <c r="C115" s="854" t="s">
        <v>222</v>
      </c>
      <c r="D115" s="809" t="s">
        <v>213</v>
      </c>
      <c r="E115" s="767" t="s">
        <v>214</v>
      </c>
      <c r="F115" s="794"/>
      <c r="G115" s="794"/>
      <c r="H115" s="794"/>
      <c r="I115" s="820" t="s">
        <v>215</v>
      </c>
      <c r="J115" s="815"/>
      <c r="K115" s="816"/>
      <c r="L115" s="811">
        <f>L3</f>
        <v>0</v>
      </c>
      <c r="M115" s="812"/>
    </row>
    <row r="116" spans="1:15" ht="21" customHeight="1">
      <c r="A116" s="801"/>
      <c r="B116" s="804"/>
      <c r="C116" s="855"/>
      <c r="D116" s="810"/>
      <c r="E116" s="819"/>
      <c r="F116" s="795"/>
      <c r="G116" s="795"/>
      <c r="H116" s="795"/>
      <c r="I116" s="821"/>
      <c r="J116" s="817"/>
      <c r="K116" s="818"/>
      <c r="L116" s="813">
        <f>B8</f>
        <v>0</v>
      </c>
      <c r="M116" s="814"/>
    </row>
    <row r="117" spans="1:15" ht="21" customHeight="1">
      <c r="A117" s="801"/>
      <c r="B117" s="804"/>
      <c r="C117" s="855"/>
      <c r="D117" s="764"/>
      <c r="E117" s="783" t="s">
        <v>216</v>
      </c>
      <c r="F117" s="785"/>
      <c r="G117" s="785"/>
      <c r="H117" s="785"/>
      <c r="I117" s="785"/>
      <c r="J117" s="783" t="s">
        <v>217</v>
      </c>
      <c r="K117" s="787"/>
      <c r="L117" s="850" t="s">
        <v>258</v>
      </c>
      <c r="M117" s="851"/>
    </row>
    <row r="118" spans="1:15" ht="21" customHeight="1">
      <c r="A118" s="801"/>
      <c r="B118" s="804"/>
      <c r="C118" s="855"/>
      <c r="D118" s="764"/>
      <c r="E118" s="784"/>
      <c r="F118" s="786"/>
      <c r="G118" s="786"/>
      <c r="H118" s="786"/>
      <c r="I118" s="786"/>
      <c r="J118" s="784"/>
      <c r="K118" s="788"/>
      <c r="L118" s="850"/>
      <c r="M118" s="851"/>
    </row>
    <row r="119" spans="1:15" ht="13.5" customHeight="1">
      <c r="A119" s="801"/>
      <c r="B119" s="804"/>
      <c r="C119" s="855"/>
      <c r="D119" s="764"/>
      <c r="E119" s="766" t="s">
        <v>218</v>
      </c>
      <c r="F119" s="768"/>
      <c r="G119" s="770" t="s">
        <v>1</v>
      </c>
      <c r="H119" s="772"/>
      <c r="I119" s="773"/>
      <c r="J119" s="773"/>
      <c r="K119" s="776" t="s">
        <v>223</v>
      </c>
      <c r="L119" s="852"/>
      <c r="M119" s="779">
        <v>12</v>
      </c>
    </row>
    <row r="120" spans="1:15" ht="28.5" customHeight="1">
      <c r="A120" s="802"/>
      <c r="B120" s="805"/>
      <c r="C120" s="856"/>
      <c r="D120" s="765"/>
      <c r="E120" s="767"/>
      <c r="F120" s="769"/>
      <c r="G120" s="771"/>
      <c r="H120" s="774"/>
      <c r="I120" s="775"/>
      <c r="J120" s="775"/>
      <c r="K120" s="777"/>
      <c r="L120" s="853"/>
      <c r="M120" s="781"/>
      <c r="N120" s="41">
        <f>F119*H119</f>
        <v>0</v>
      </c>
      <c r="O120" s="23">
        <f>F119</f>
        <v>0</v>
      </c>
    </row>
    <row r="121" spans="1:15" ht="10.199999999999999" customHeight="1">
      <c r="A121" s="26"/>
      <c r="B121" s="26"/>
      <c r="C121" s="26"/>
      <c r="D121" s="26"/>
      <c r="E121" s="27"/>
      <c r="F121" s="28"/>
      <c r="G121" s="26"/>
      <c r="H121" s="26"/>
      <c r="I121" s="27"/>
      <c r="J121" s="27"/>
      <c r="K121" s="26"/>
      <c r="L121" s="26"/>
      <c r="M121" s="26"/>
    </row>
    <row r="122" spans="1:15" ht="10.199999999999999" customHeight="1">
      <c r="A122" s="29"/>
      <c r="B122" s="29"/>
      <c r="C122" s="29"/>
      <c r="D122" s="29"/>
      <c r="E122" s="30"/>
      <c r="F122" s="31"/>
      <c r="G122" s="29"/>
      <c r="H122" s="29"/>
      <c r="I122" s="30"/>
      <c r="J122" s="30"/>
      <c r="K122" s="29"/>
      <c r="L122" s="29"/>
      <c r="M122" s="29"/>
    </row>
    <row r="123" spans="1:15" ht="21" customHeight="1">
      <c r="A123" s="800" t="s">
        <v>211</v>
      </c>
      <c r="B123" s="803" t="s">
        <v>212</v>
      </c>
      <c r="C123" s="854" t="s">
        <v>222</v>
      </c>
      <c r="D123" s="809" t="s">
        <v>213</v>
      </c>
      <c r="E123" s="767" t="s">
        <v>214</v>
      </c>
      <c r="F123" s="794"/>
      <c r="G123" s="794"/>
      <c r="H123" s="794"/>
      <c r="I123" s="820" t="s">
        <v>215</v>
      </c>
      <c r="J123" s="815"/>
      <c r="K123" s="816"/>
      <c r="L123" s="811">
        <f>L3</f>
        <v>0</v>
      </c>
      <c r="M123" s="812"/>
    </row>
    <row r="124" spans="1:15" ht="21" customHeight="1">
      <c r="A124" s="801"/>
      <c r="B124" s="804"/>
      <c r="C124" s="855"/>
      <c r="D124" s="810"/>
      <c r="E124" s="819"/>
      <c r="F124" s="795"/>
      <c r="G124" s="795"/>
      <c r="H124" s="795"/>
      <c r="I124" s="821"/>
      <c r="J124" s="817"/>
      <c r="K124" s="818"/>
      <c r="L124" s="813">
        <f>B8</f>
        <v>0</v>
      </c>
      <c r="M124" s="814"/>
    </row>
    <row r="125" spans="1:15" ht="21" customHeight="1">
      <c r="A125" s="801"/>
      <c r="B125" s="804"/>
      <c r="C125" s="855"/>
      <c r="D125" s="764"/>
      <c r="E125" s="783" t="s">
        <v>216</v>
      </c>
      <c r="F125" s="785"/>
      <c r="G125" s="785"/>
      <c r="H125" s="785"/>
      <c r="I125" s="785"/>
      <c r="J125" s="783" t="s">
        <v>217</v>
      </c>
      <c r="K125" s="787"/>
      <c r="L125" s="850" t="s">
        <v>258</v>
      </c>
      <c r="M125" s="851"/>
    </row>
    <row r="126" spans="1:15" ht="21" customHeight="1">
      <c r="A126" s="801"/>
      <c r="B126" s="804"/>
      <c r="C126" s="855"/>
      <c r="D126" s="764"/>
      <c r="E126" s="784"/>
      <c r="F126" s="786"/>
      <c r="G126" s="786"/>
      <c r="H126" s="786"/>
      <c r="I126" s="786"/>
      <c r="J126" s="784"/>
      <c r="K126" s="788"/>
      <c r="L126" s="850"/>
      <c r="M126" s="851"/>
    </row>
    <row r="127" spans="1:15" ht="13.5" customHeight="1">
      <c r="A127" s="801"/>
      <c r="B127" s="804"/>
      <c r="C127" s="855"/>
      <c r="D127" s="764"/>
      <c r="E127" s="766" t="s">
        <v>218</v>
      </c>
      <c r="F127" s="768"/>
      <c r="G127" s="770" t="s">
        <v>1</v>
      </c>
      <c r="H127" s="772"/>
      <c r="I127" s="773"/>
      <c r="J127" s="773"/>
      <c r="K127" s="776" t="s">
        <v>223</v>
      </c>
      <c r="L127" s="852"/>
      <c r="M127" s="779">
        <v>13</v>
      </c>
    </row>
    <row r="128" spans="1:15" ht="28.5" customHeight="1">
      <c r="A128" s="802"/>
      <c r="B128" s="805"/>
      <c r="C128" s="856"/>
      <c r="D128" s="765"/>
      <c r="E128" s="767"/>
      <c r="F128" s="769"/>
      <c r="G128" s="771"/>
      <c r="H128" s="774"/>
      <c r="I128" s="775"/>
      <c r="J128" s="775"/>
      <c r="K128" s="777"/>
      <c r="L128" s="853"/>
      <c r="M128" s="781"/>
      <c r="N128" s="41">
        <f>F127*H127</f>
        <v>0</v>
      </c>
      <c r="O128" s="23">
        <f>F127</f>
        <v>0</v>
      </c>
    </row>
    <row r="129" spans="1:15" ht="10.199999999999999" customHeight="1">
      <c r="A129" s="26"/>
      <c r="B129" s="26"/>
      <c r="C129" s="26"/>
      <c r="D129" s="26"/>
      <c r="E129" s="27"/>
      <c r="F129" s="28"/>
      <c r="G129" s="26"/>
      <c r="H129" s="26"/>
      <c r="I129" s="27"/>
      <c r="J129" s="27"/>
      <c r="K129" s="26"/>
      <c r="L129" s="26"/>
      <c r="M129" s="26"/>
    </row>
    <row r="130" spans="1:15" ht="10.199999999999999" customHeight="1">
      <c r="A130" s="29"/>
      <c r="B130" s="29"/>
      <c r="C130" s="29"/>
      <c r="D130" s="29"/>
      <c r="E130" s="30"/>
      <c r="F130" s="31"/>
      <c r="G130" s="29"/>
      <c r="H130" s="29"/>
      <c r="I130" s="30"/>
      <c r="J130" s="30"/>
      <c r="K130" s="29"/>
      <c r="L130" s="29"/>
      <c r="M130" s="29"/>
    </row>
    <row r="131" spans="1:15" ht="21" customHeight="1">
      <c r="A131" s="800" t="s">
        <v>211</v>
      </c>
      <c r="B131" s="803" t="s">
        <v>212</v>
      </c>
      <c r="C131" s="854" t="s">
        <v>222</v>
      </c>
      <c r="D131" s="809" t="s">
        <v>213</v>
      </c>
      <c r="E131" s="767" t="s">
        <v>214</v>
      </c>
      <c r="F131" s="794"/>
      <c r="G131" s="794"/>
      <c r="H131" s="794"/>
      <c r="I131" s="820" t="s">
        <v>215</v>
      </c>
      <c r="J131" s="815"/>
      <c r="K131" s="816"/>
      <c r="L131" s="811">
        <f>L3</f>
        <v>0</v>
      </c>
      <c r="M131" s="812"/>
    </row>
    <row r="132" spans="1:15" ht="21" customHeight="1">
      <c r="A132" s="801"/>
      <c r="B132" s="804"/>
      <c r="C132" s="855"/>
      <c r="D132" s="810"/>
      <c r="E132" s="819"/>
      <c r="F132" s="795"/>
      <c r="G132" s="795"/>
      <c r="H132" s="795"/>
      <c r="I132" s="821"/>
      <c r="J132" s="817"/>
      <c r="K132" s="818"/>
      <c r="L132" s="813">
        <f>B8</f>
        <v>0</v>
      </c>
      <c r="M132" s="814"/>
    </row>
    <row r="133" spans="1:15" ht="21" customHeight="1">
      <c r="A133" s="801"/>
      <c r="B133" s="804"/>
      <c r="C133" s="855"/>
      <c r="D133" s="764"/>
      <c r="E133" s="783" t="s">
        <v>216</v>
      </c>
      <c r="F133" s="785"/>
      <c r="G133" s="785"/>
      <c r="H133" s="785"/>
      <c r="I133" s="785"/>
      <c r="J133" s="783" t="s">
        <v>217</v>
      </c>
      <c r="K133" s="787"/>
      <c r="L133" s="850" t="s">
        <v>258</v>
      </c>
      <c r="M133" s="851"/>
    </row>
    <row r="134" spans="1:15" ht="21" customHeight="1">
      <c r="A134" s="801"/>
      <c r="B134" s="804"/>
      <c r="C134" s="855"/>
      <c r="D134" s="764"/>
      <c r="E134" s="784"/>
      <c r="F134" s="786"/>
      <c r="G134" s="786"/>
      <c r="H134" s="786"/>
      <c r="I134" s="786"/>
      <c r="J134" s="784"/>
      <c r="K134" s="788"/>
      <c r="L134" s="850"/>
      <c r="M134" s="851"/>
    </row>
    <row r="135" spans="1:15" ht="13.5" customHeight="1">
      <c r="A135" s="801"/>
      <c r="B135" s="804"/>
      <c r="C135" s="855"/>
      <c r="D135" s="764"/>
      <c r="E135" s="766" t="s">
        <v>218</v>
      </c>
      <c r="F135" s="768"/>
      <c r="G135" s="770" t="s">
        <v>1</v>
      </c>
      <c r="H135" s="772"/>
      <c r="I135" s="773"/>
      <c r="J135" s="773"/>
      <c r="K135" s="776" t="s">
        <v>223</v>
      </c>
      <c r="L135" s="852"/>
      <c r="M135" s="779">
        <v>14</v>
      </c>
    </row>
    <row r="136" spans="1:15" ht="28.5" customHeight="1">
      <c r="A136" s="802"/>
      <c r="B136" s="805"/>
      <c r="C136" s="856"/>
      <c r="D136" s="765"/>
      <c r="E136" s="767"/>
      <c r="F136" s="769"/>
      <c r="G136" s="771"/>
      <c r="H136" s="774"/>
      <c r="I136" s="775"/>
      <c r="J136" s="775"/>
      <c r="K136" s="777"/>
      <c r="L136" s="853"/>
      <c r="M136" s="781"/>
      <c r="N136" s="41">
        <f>F135*H135</f>
        <v>0</v>
      </c>
      <c r="O136" s="23">
        <f>F135</f>
        <v>0</v>
      </c>
    </row>
    <row r="137" spans="1:15" ht="10.199999999999999" customHeight="1">
      <c r="A137" s="26"/>
      <c r="B137" s="26"/>
      <c r="C137" s="26"/>
      <c r="D137" s="26"/>
      <c r="E137" s="27"/>
      <c r="F137" s="28"/>
      <c r="G137" s="26"/>
      <c r="H137" s="26"/>
      <c r="I137" s="27"/>
      <c r="J137" s="27"/>
      <c r="K137" s="26"/>
      <c r="L137" s="26"/>
      <c r="M137" s="26"/>
    </row>
    <row r="138" spans="1:15" ht="10.199999999999999" customHeight="1">
      <c r="A138" s="29"/>
      <c r="B138" s="29"/>
      <c r="C138" s="29"/>
      <c r="D138" s="29"/>
      <c r="E138" s="30"/>
      <c r="F138" s="31"/>
      <c r="G138" s="29"/>
      <c r="H138" s="29"/>
      <c r="I138" s="30"/>
      <c r="J138" s="30"/>
      <c r="K138" s="29"/>
      <c r="L138" s="29"/>
      <c r="M138" s="29"/>
    </row>
    <row r="139" spans="1:15" ht="21" customHeight="1">
      <c r="A139" s="800" t="s">
        <v>211</v>
      </c>
      <c r="B139" s="803" t="s">
        <v>212</v>
      </c>
      <c r="C139" s="854" t="s">
        <v>222</v>
      </c>
      <c r="D139" s="809" t="s">
        <v>213</v>
      </c>
      <c r="E139" s="767" t="s">
        <v>214</v>
      </c>
      <c r="F139" s="794"/>
      <c r="G139" s="794"/>
      <c r="H139" s="794"/>
      <c r="I139" s="820" t="s">
        <v>215</v>
      </c>
      <c r="J139" s="815"/>
      <c r="K139" s="816"/>
      <c r="L139" s="811">
        <f>L3</f>
        <v>0</v>
      </c>
      <c r="M139" s="812"/>
    </row>
    <row r="140" spans="1:15" ht="21" customHeight="1">
      <c r="A140" s="801"/>
      <c r="B140" s="804"/>
      <c r="C140" s="855"/>
      <c r="D140" s="809"/>
      <c r="E140" s="819"/>
      <c r="F140" s="795"/>
      <c r="G140" s="795"/>
      <c r="H140" s="795"/>
      <c r="I140" s="821"/>
      <c r="J140" s="817"/>
      <c r="K140" s="818"/>
      <c r="L140" s="813">
        <f>B8</f>
        <v>0</v>
      </c>
      <c r="M140" s="814"/>
    </row>
    <row r="141" spans="1:15" ht="21" customHeight="1">
      <c r="A141" s="801"/>
      <c r="B141" s="804"/>
      <c r="C141" s="855"/>
      <c r="D141" s="809"/>
      <c r="E141" s="783" t="s">
        <v>216</v>
      </c>
      <c r="F141" s="785"/>
      <c r="G141" s="785"/>
      <c r="H141" s="785"/>
      <c r="I141" s="785"/>
      <c r="J141" s="783" t="s">
        <v>217</v>
      </c>
      <c r="K141" s="787"/>
      <c r="L141" s="850" t="s">
        <v>258</v>
      </c>
      <c r="M141" s="851"/>
    </row>
    <row r="142" spans="1:15" ht="21" customHeight="1">
      <c r="A142" s="801"/>
      <c r="B142" s="804"/>
      <c r="C142" s="855"/>
      <c r="D142" s="809"/>
      <c r="E142" s="784"/>
      <c r="F142" s="786"/>
      <c r="G142" s="786"/>
      <c r="H142" s="786"/>
      <c r="I142" s="786"/>
      <c r="J142" s="784"/>
      <c r="K142" s="788"/>
      <c r="L142" s="850"/>
      <c r="M142" s="851"/>
    </row>
    <row r="143" spans="1:15" ht="13.5" customHeight="1">
      <c r="A143" s="801"/>
      <c r="B143" s="804"/>
      <c r="C143" s="855"/>
      <c r="D143" s="809"/>
      <c r="E143" s="766" t="s">
        <v>218</v>
      </c>
      <c r="F143" s="768"/>
      <c r="G143" s="770" t="s">
        <v>1</v>
      </c>
      <c r="H143" s="772"/>
      <c r="I143" s="773"/>
      <c r="J143" s="773"/>
      <c r="K143" s="776" t="s">
        <v>223</v>
      </c>
      <c r="L143" s="852"/>
      <c r="M143" s="779">
        <v>15</v>
      </c>
    </row>
    <row r="144" spans="1:15" ht="28.5" customHeight="1">
      <c r="A144" s="802"/>
      <c r="B144" s="805"/>
      <c r="C144" s="856"/>
      <c r="D144" s="809"/>
      <c r="E144" s="767"/>
      <c r="F144" s="769"/>
      <c r="G144" s="771"/>
      <c r="H144" s="774"/>
      <c r="I144" s="775"/>
      <c r="J144" s="775"/>
      <c r="K144" s="777"/>
      <c r="L144" s="853"/>
      <c r="M144" s="781"/>
      <c r="N144" s="41">
        <f>F143*H143</f>
        <v>0</v>
      </c>
      <c r="O144" s="23">
        <f>F143</f>
        <v>0</v>
      </c>
    </row>
    <row r="145" spans="1:15" ht="9.9" customHeight="1">
      <c r="A145" s="842"/>
      <c r="B145" s="842"/>
      <c r="C145" s="842"/>
      <c r="D145" s="842"/>
      <c r="E145" s="842"/>
      <c r="F145" s="842"/>
      <c r="G145" s="842"/>
      <c r="H145" s="842"/>
      <c r="I145" s="842"/>
      <c r="J145" s="842"/>
      <c r="K145" s="842"/>
      <c r="L145" s="842"/>
      <c r="M145" s="842"/>
    </row>
    <row r="146" spans="1:15" ht="10.199999999999999" customHeight="1">
      <c r="A146" s="24"/>
      <c r="B146" s="24"/>
      <c r="C146" s="24"/>
      <c r="D146" s="24"/>
      <c r="E146" s="24"/>
      <c r="F146" s="24"/>
      <c r="G146" s="24"/>
      <c r="H146" s="24"/>
      <c r="I146" s="24"/>
      <c r="J146" s="24"/>
      <c r="K146" s="24"/>
      <c r="L146" s="24"/>
      <c r="M146" s="24"/>
    </row>
    <row r="147" spans="1:15" ht="21" customHeight="1">
      <c r="A147" s="800" t="s">
        <v>211</v>
      </c>
      <c r="B147" s="803" t="s">
        <v>212</v>
      </c>
      <c r="C147" s="854" t="s">
        <v>222</v>
      </c>
      <c r="D147" s="809" t="s">
        <v>213</v>
      </c>
      <c r="E147" s="767" t="s">
        <v>214</v>
      </c>
      <c r="F147" s="794"/>
      <c r="G147" s="794"/>
      <c r="H147" s="794"/>
      <c r="I147" s="820" t="s">
        <v>215</v>
      </c>
      <c r="J147" s="815"/>
      <c r="K147" s="816"/>
      <c r="L147" s="811">
        <f>L3</f>
        <v>0</v>
      </c>
      <c r="M147" s="812"/>
    </row>
    <row r="148" spans="1:15" ht="21" customHeight="1">
      <c r="A148" s="801"/>
      <c r="B148" s="804"/>
      <c r="C148" s="855"/>
      <c r="D148" s="810"/>
      <c r="E148" s="819"/>
      <c r="F148" s="795"/>
      <c r="G148" s="795"/>
      <c r="H148" s="795"/>
      <c r="I148" s="821"/>
      <c r="J148" s="817"/>
      <c r="K148" s="818"/>
      <c r="L148" s="813">
        <f>B8</f>
        <v>0</v>
      </c>
      <c r="M148" s="814"/>
    </row>
    <row r="149" spans="1:15" ht="21" customHeight="1">
      <c r="A149" s="801"/>
      <c r="B149" s="804"/>
      <c r="C149" s="855"/>
      <c r="D149" s="764"/>
      <c r="E149" s="783" t="s">
        <v>216</v>
      </c>
      <c r="F149" s="785"/>
      <c r="G149" s="785"/>
      <c r="H149" s="785"/>
      <c r="I149" s="785"/>
      <c r="J149" s="783" t="s">
        <v>217</v>
      </c>
      <c r="K149" s="787"/>
      <c r="L149" s="850" t="s">
        <v>258</v>
      </c>
      <c r="M149" s="851"/>
    </row>
    <row r="150" spans="1:15" ht="21" customHeight="1">
      <c r="A150" s="801"/>
      <c r="B150" s="804"/>
      <c r="C150" s="855"/>
      <c r="D150" s="764"/>
      <c r="E150" s="784"/>
      <c r="F150" s="786"/>
      <c r="G150" s="786"/>
      <c r="H150" s="786"/>
      <c r="I150" s="786"/>
      <c r="J150" s="784"/>
      <c r="K150" s="788"/>
      <c r="L150" s="850"/>
      <c r="M150" s="851"/>
    </row>
    <row r="151" spans="1:15" ht="13.5" customHeight="1">
      <c r="A151" s="801"/>
      <c r="B151" s="804"/>
      <c r="C151" s="855"/>
      <c r="D151" s="764"/>
      <c r="E151" s="766" t="s">
        <v>218</v>
      </c>
      <c r="F151" s="768"/>
      <c r="G151" s="770" t="s">
        <v>1</v>
      </c>
      <c r="H151" s="772"/>
      <c r="I151" s="773"/>
      <c r="J151" s="773"/>
      <c r="K151" s="776" t="s">
        <v>223</v>
      </c>
      <c r="L151" s="852"/>
      <c r="M151" s="779">
        <v>16</v>
      </c>
    </row>
    <row r="152" spans="1:15" ht="28.5" customHeight="1">
      <c r="A152" s="802"/>
      <c r="B152" s="805"/>
      <c r="C152" s="856"/>
      <c r="D152" s="765"/>
      <c r="E152" s="767"/>
      <c r="F152" s="769"/>
      <c r="G152" s="771"/>
      <c r="H152" s="774"/>
      <c r="I152" s="775"/>
      <c r="J152" s="775"/>
      <c r="K152" s="777"/>
      <c r="L152" s="853"/>
      <c r="M152" s="781"/>
      <c r="N152" s="41">
        <f>F151*H151</f>
        <v>0</v>
      </c>
      <c r="O152" s="23">
        <f>F151</f>
        <v>0</v>
      </c>
    </row>
    <row r="153" spans="1:15" ht="10.199999999999999" customHeight="1">
      <c r="A153" s="26"/>
      <c r="B153" s="26"/>
      <c r="C153" s="26"/>
      <c r="D153" s="26"/>
      <c r="E153" s="27"/>
      <c r="F153" s="28"/>
      <c r="G153" s="26"/>
      <c r="H153" s="26"/>
      <c r="I153" s="27"/>
      <c r="J153" s="27"/>
      <c r="K153" s="26"/>
      <c r="L153" s="26"/>
      <c r="M153" s="26"/>
    </row>
    <row r="154" spans="1:15" ht="10.199999999999999" customHeight="1">
      <c r="A154" s="29"/>
      <c r="B154" s="29"/>
      <c r="C154" s="29"/>
      <c r="D154" s="29"/>
      <c r="E154" s="30"/>
      <c r="F154" s="31"/>
      <c r="G154" s="29"/>
      <c r="H154" s="29"/>
      <c r="I154" s="30"/>
      <c r="J154" s="30"/>
      <c r="K154" s="29"/>
      <c r="L154" s="29"/>
      <c r="M154" s="29"/>
    </row>
    <row r="155" spans="1:15" ht="21" customHeight="1">
      <c r="A155" s="800" t="s">
        <v>211</v>
      </c>
      <c r="B155" s="803" t="s">
        <v>212</v>
      </c>
      <c r="C155" s="854" t="s">
        <v>222</v>
      </c>
      <c r="D155" s="809" t="s">
        <v>213</v>
      </c>
      <c r="E155" s="767" t="s">
        <v>214</v>
      </c>
      <c r="F155" s="794"/>
      <c r="G155" s="794"/>
      <c r="H155" s="794"/>
      <c r="I155" s="820" t="s">
        <v>215</v>
      </c>
      <c r="J155" s="815"/>
      <c r="K155" s="816"/>
      <c r="L155" s="811">
        <f>L3</f>
        <v>0</v>
      </c>
      <c r="M155" s="812"/>
    </row>
    <row r="156" spans="1:15" ht="21" customHeight="1">
      <c r="A156" s="801"/>
      <c r="B156" s="804"/>
      <c r="C156" s="855"/>
      <c r="D156" s="810"/>
      <c r="E156" s="819"/>
      <c r="F156" s="795"/>
      <c r="G156" s="795"/>
      <c r="H156" s="795"/>
      <c r="I156" s="821"/>
      <c r="J156" s="817"/>
      <c r="K156" s="818"/>
      <c r="L156" s="813">
        <f>B8</f>
        <v>0</v>
      </c>
      <c r="M156" s="814"/>
    </row>
    <row r="157" spans="1:15" ht="21" customHeight="1">
      <c r="A157" s="801"/>
      <c r="B157" s="804"/>
      <c r="C157" s="855"/>
      <c r="D157" s="764"/>
      <c r="E157" s="783" t="s">
        <v>216</v>
      </c>
      <c r="F157" s="785"/>
      <c r="G157" s="785"/>
      <c r="H157" s="785"/>
      <c r="I157" s="785"/>
      <c r="J157" s="783" t="s">
        <v>217</v>
      </c>
      <c r="K157" s="787"/>
      <c r="L157" s="850" t="s">
        <v>258</v>
      </c>
      <c r="M157" s="851"/>
    </row>
    <row r="158" spans="1:15" ht="21" customHeight="1">
      <c r="A158" s="801"/>
      <c r="B158" s="804"/>
      <c r="C158" s="855"/>
      <c r="D158" s="764"/>
      <c r="E158" s="784"/>
      <c r="F158" s="786"/>
      <c r="G158" s="786"/>
      <c r="H158" s="786"/>
      <c r="I158" s="786"/>
      <c r="J158" s="784"/>
      <c r="K158" s="788"/>
      <c r="L158" s="850"/>
      <c r="M158" s="851"/>
    </row>
    <row r="159" spans="1:15" ht="13.5" customHeight="1">
      <c r="A159" s="801"/>
      <c r="B159" s="804"/>
      <c r="C159" s="855"/>
      <c r="D159" s="764"/>
      <c r="E159" s="766" t="s">
        <v>218</v>
      </c>
      <c r="F159" s="768"/>
      <c r="G159" s="770" t="s">
        <v>1</v>
      </c>
      <c r="H159" s="772"/>
      <c r="I159" s="773"/>
      <c r="J159" s="773"/>
      <c r="K159" s="776" t="s">
        <v>223</v>
      </c>
      <c r="L159" s="852"/>
      <c r="M159" s="779">
        <v>17</v>
      </c>
    </row>
    <row r="160" spans="1:15" ht="28.5" customHeight="1">
      <c r="A160" s="802"/>
      <c r="B160" s="805"/>
      <c r="C160" s="856"/>
      <c r="D160" s="765"/>
      <c r="E160" s="767"/>
      <c r="F160" s="769"/>
      <c r="G160" s="771"/>
      <c r="H160" s="774"/>
      <c r="I160" s="775"/>
      <c r="J160" s="775"/>
      <c r="K160" s="777"/>
      <c r="L160" s="853"/>
      <c r="M160" s="781"/>
      <c r="N160" s="41">
        <f>F159*H159</f>
        <v>0</v>
      </c>
      <c r="O160" s="23">
        <f>F159</f>
        <v>0</v>
      </c>
    </row>
    <row r="161" spans="1:15" ht="10.199999999999999" customHeight="1">
      <c r="A161" s="26"/>
      <c r="B161" s="26"/>
      <c r="C161" s="26"/>
      <c r="D161" s="26"/>
      <c r="E161" s="27"/>
      <c r="F161" s="28"/>
      <c r="G161" s="26"/>
      <c r="H161" s="26"/>
      <c r="I161" s="27"/>
      <c r="J161" s="27"/>
      <c r="K161" s="26"/>
      <c r="L161" s="26"/>
      <c r="M161" s="26"/>
    </row>
    <row r="162" spans="1:15" ht="10.199999999999999" customHeight="1">
      <c r="A162" s="29"/>
      <c r="B162" s="29"/>
      <c r="C162" s="29"/>
      <c r="D162" s="29"/>
      <c r="E162" s="30"/>
      <c r="F162" s="31"/>
      <c r="G162" s="29"/>
      <c r="H162" s="29"/>
      <c r="I162" s="30"/>
      <c r="J162" s="30"/>
      <c r="K162" s="29"/>
      <c r="L162" s="29"/>
      <c r="M162" s="29"/>
    </row>
    <row r="163" spans="1:15" ht="21" customHeight="1">
      <c r="A163" s="800" t="s">
        <v>211</v>
      </c>
      <c r="B163" s="803" t="s">
        <v>212</v>
      </c>
      <c r="C163" s="854" t="s">
        <v>222</v>
      </c>
      <c r="D163" s="809" t="s">
        <v>213</v>
      </c>
      <c r="E163" s="767" t="s">
        <v>214</v>
      </c>
      <c r="F163" s="794"/>
      <c r="G163" s="794"/>
      <c r="H163" s="794"/>
      <c r="I163" s="820" t="s">
        <v>215</v>
      </c>
      <c r="J163" s="815"/>
      <c r="K163" s="816"/>
      <c r="L163" s="811">
        <f>L3</f>
        <v>0</v>
      </c>
      <c r="M163" s="812"/>
    </row>
    <row r="164" spans="1:15" ht="21" customHeight="1">
      <c r="A164" s="801"/>
      <c r="B164" s="804"/>
      <c r="C164" s="855"/>
      <c r="D164" s="810"/>
      <c r="E164" s="819"/>
      <c r="F164" s="795"/>
      <c r="G164" s="795"/>
      <c r="H164" s="795"/>
      <c r="I164" s="821"/>
      <c r="J164" s="817"/>
      <c r="K164" s="818"/>
      <c r="L164" s="813">
        <f>B8</f>
        <v>0</v>
      </c>
      <c r="M164" s="814"/>
    </row>
    <row r="165" spans="1:15" ht="21" customHeight="1">
      <c r="A165" s="801"/>
      <c r="B165" s="804"/>
      <c r="C165" s="855"/>
      <c r="D165" s="764"/>
      <c r="E165" s="783" t="s">
        <v>216</v>
      </c>
      <c r="F165" s="785"/>
      <c r="G165" s="785"/>
      <c r="H165" s="785"/>
      <c r="I165" s="785"/>
      <c r="J165" s="783" t="s">
        <v>217</v>
      </c>
      <c r="K165" s="787"/>
      <c r="L165" s="850" t="s">
        <v>258</v>
      </c>
      <c r="M165" s="851"/>
    </row>
    <row r="166" spans="1:15" ht="21" customHeight="1">
      <c r="A166" s="801"/>
      <c r="B166" s="804"/>
      <c r="C166" s="855"/>
      <c r="D166" s="764"/>
      <c r="E166" s="784"/>
      <c r="F166" s="786"/>
      <c r="G166" s="786"/>
      <c r="H166" s="786"/>
      <c r="I166" s="786"/>
      <c r="J166" s="784"/>
      <c r="K166" s="788"/>
      <c r="L166" s="850"/>
      <c r="M166" s="851"/>
    </row>
    <row r="167" spans="1:15" ht="13.5" customHeight="1">
      <c r="A167" s="801"/>
      <c r="B167" s="804"/>
      <c r="C167" s="855"/>
      <c r="D167" s="764"/>
      <c r="E167" s="766" t="s">
        <v>218</v>
      </c>
      <c r="F167" s="768"/>
      <c r="G167" s="770" t="s">
        <v>1</v>
      </c>
      <c r="H167" s="772"/>
      <c r="I167" s="773"/>
      <c r="J167" s="773"/>
      <c r="K167" s="776" t="s">
        <v>223</v>
      </c>
      <c r="L167" s="852"/>
      <c r="M167" s="779">
        <v>18</v>
      </c>
    </row>
    <row r="168" spans="1:15" ht="28.5" customHeight="1">
      <c r="A168" s="802"/>
      <c r="B168" s="805"/>
      <c r="C168" s="856"/>
      <c r="D168" s="765"/>
      <c r="E168" s="767"/>
      <c r="F168" s="769"/>
      <c r="G168" s="771"/>
      <c r="H168" s="774"/>
      <c r="I168" s="775"/>
      <c r="J168" s="775"/>
      <c r="K168" s="777"/>
      <c r="L168" s="853"/>
      <c r="M168" s="781"/>
      <c r="N168" s="41">
        <f>F167*H167</f>
        <v>0</v>
      </c>
      <c r="O168" s="23">
        <f>F167</f>
        <v>0</v>
      </c>
    </row>
    <row r="169" spans="1:15" ht="10.199999999999999" customHeight="1">
      <c r="A169" s="26"/>
      <c r="B169" s="26"/>
      <c r="C169" s="26"/>
      <c r="D169" s="26"/>
      <c r="E169" s="27"/>
      <c r="F169" s="28"/>
      <c r="G169" s="26"/>
      <c r="H169" s="26"/>
      <c r="I169" s="27"/>
      <c r="J169" s="27"/>
      <c r="K169" s="26"/>
      <c r="L169" s="26"/>
      <c r="M169" s="26"/>
    </row>
    <row r="170" spans="1:15" ht="10.199999999999999" customHeight="1">
      <c r="A170" s="29"/>
      <c r="B170" s="29"/>
      <c r="C170" s="29"/>
      <c r="D170" s="29"/>
      <c r="E170" s="30"/>
      <c r="F170" s="31"/>
      <c r="G170" s="29"/>
      <c r="H170" s="29"/>
      <c r="I170" s="30"/>
      <c r="J170" s="30"/>
      <c r="K170" s="29"/>
      <c r="L170" s="29"/>
      <c r="M170" s="29"/>
    </row>
    <row r="171" spans="1:15" ht="21" customHeight="1">
      <c r="A171" s="800" t="s">
        <v>211</v>
      </c>
      <c r="B171" s="803" t="s">
        <v>212</v>
      </c>
      <c r="C171" s="854" t="s">
        <v>222</v>
      </c>
      <c r="D171" s="809" t="s">
        <v>213</v>
      </c>
      <c r="E171" s="767" t="s">
        <v>214</v>
      </c>
      <c r="F171" s="794"/>
      <c r="G171" s="794"/>
      <c r="H171" s="794"/>
      <c r="I171" s="820" t="s">
        <v>215</v>
      </c>
      <c r="J171" s="815"/>
      <c r="K171" s="816"/>
      <c r="L171" s="811">
        <f>L3</f>
        <v>0</v>
      </c>
      <c r="M171" s="812"/>
    </row>
    <row r="172" spans="1:15" ht="21" customHeight="1">
      <c r="A172" s="801"/>
      <c r="B172" s="804"/>
      <c r="C172" s="855"/>
      <c r="D172" s="810"/>
      <c r="E172" s="819"/>
      <c r="F172" s="795"/>
      <c r="G172" s="795"/>
      <c r="H172" s="795"/>
      <c r="I172" s="821"/>
      <c r="J172" s="817"/>
      <c r="K172" s="818"/>
      <c r="L172" s="813">
        <f>B8</f>
        <v>0</v>
      </c>
      <c r="M172" s="814"/>
    </row>
    <row r="173" spans="1:15" ht="21" customHeight="1">
      <c r="A173" s="801"/>
      <c r="B173" s="804"/>
      <c r="C173" s="855"/>
      <c r="D173" s="764"/>
      <c r="E173" s="783" t="s">
        <v>216</v>
      </c>
      <c r="F173" s="785"/>
      <c r="G173" s="785"/>
      <c r="H173" s="785"/>
      <c r="I173" s="785"/>
      <c r="J173" s="783" t="s">
        <v>217</v>
      </c>
      <c r="K173" s="787"/>
      <c r="L173" s="850" t="s">
        <v>258</v>
      </c>
      <c r="M173" s="851"/>
    </row>
    <row r="174" spans="1:15" ht="21" customHeight="1">
      <c r="A174" s="801"/>
      <c r="B174" s="804"/>
      <c r="C174" s="855"/>
      <c r="D174" s="764"/>
      <c r="E174" s="784"/>
      <c r="F174" s="786"/>
      <c r="G174" s="786"/>
      <c r="H174" s="786"/>
      <c r="I174" s="786"/>
      <c r="J174" s="784"/>
      <c r="K174" s="788"/>
      <c r="L174" s="850"/>
      <c r="M174" s="851"/>
    </row>
    <row r="175" spans="1:15" ht="13.5" customHeight="1">
      <c r="A175" s="801"/>
      <c r="B175" s="804"/>
      <c r="C175" s="855"/>
      <c r="D175" s="764"/>
      <c r="E175" s="766" t="s">
        <v>218</v>
      </c>
      <c r="F175" s="768"/>
      <c r="G175" s="770" t="s">
        <v>1</v>
      </c>
      <c r="H175" s="772"/>
      <c r="I175" s="773"/>
      <c r="J175" s="773"/>
      <c r="K175" s="776" t="s">
        <v>223</v>
      </c>
      <c r="L175" s="852"/>
      <c r="M175" s="779">
        <v>19</v>
      </c>
    </row>
    <row r="176" spans="1:15" ht="28.5" customHeight="1">
      <c r="A176" s="802"/>
      <c r="B176" s="805"/>
      <c r="C176" s="856"/>
      <c r="D176" s="765"/>
      <c r="E176" s="767"/>
      <c r="F176" s="769"/>
      <c r="G176" s="771"/>
      <c r="H176" s="774"/>
      <c r="I176" s="775"/>
      <c r="J176" s="775"/>
      <c r="K176" s="777"/>
      <c r="L176" s="853"/>
      <c r="M176" s="781"/>
      <c r="N176" s="41">
        <f>F175*H175</f>
        <v>0</v>
      </c>
      <c r="O176" s="23">
        <f>F175</f>
        <v>0</v>
      </c>
    </row>
    <row r="177" spans="1:15" ht="10.199999999999999" customHeight="1">
      <c r="A177" s="26"/>
      <c r="B177" s="26"/>
      <c r="C177" s="26"/>
      <c r="D177" s="26"/>
      <c r="E177" s="27"/>
      <c r="F177" s="28"/>
      <c r="G177" s="26"/>
      <c r="H177" s="26"/>
      <c r="I177" s="27"/>
      <c r="J177" s="27"/>
      <c r="K177" s="26"/>
      <c r="L177" s="26"/>
      <c r="M177" s="26"/>
    </row>
    <row r="178" spans="1:15" ht="10.199999999999999" customHeight="1">
      <c r="A178" s="29"/>
      <c r="B178" s="29"/>
      <c r="C178" s="29"/>
      <c r="D178" s="29"/>
      <c r="E178" s="30"/>
      <c r="F178" s="31"/>
      <c r="G178" s="29"/>
      <c r="H178" s="29"/>
      <c r="I178" s="30"/>
      <c r="J178" s="30"/>
      <c r="K178" s="29"/>
      <c r="L178" s="29"/>
      <c r="M178" s="29"/>
    </row>
    <row r="179" spans="1:15" ht="21" customHeight="1">
      <c r="A179" s="800" t="s">
        <v>211</v>
      </c>
      <c r="B179" s="803" t="s">
        <v>212</v>
      </c>
      <c r="C179" s="854" t="s">
        <v>222</v>
      </c>
      <c r="D179" s="809" t="s">
        <v>213</v>
      </c>
      <c r="E179" s="767" t="s">
        <v>214</v>
      </c>
      <c r="F179" s="794"/>
      <c r="G179" s="794"/>
      <c r="H179" s="794"/>
      <c r="I179" s="820" t="s">
        <v>215</v>
      </c>
      <c r="J179" s="815"/>
      <c r="K179" s="816"/>
      <c r="L179" s="811">
        <f>L3</f>
        <v>0</v>
      </c>
      <c r="M179" s="812"/>
    </row>
    <row r="180" spans="1:15" ht="21" customHeight="1">
      <c r="A180" s="801"/>
      <c r="B180" s="804"/>
      <c r="C180" s="855"/>
      <c r="D180" s="810"/>
      <c r="E180" s="819"/>
      <c r="F180" s="795"/>
      <c r="G180" s="795"/>
      <c r="H180" s="795"/>
      <c r="I180" s="821"/>
      <c r="J180" s="817"/>
      <c r="K180" s="818"/>
      <c r="L180" s="813">
        <f>B8</f>
        <v>0</v>
      </c>
      <c r="M180" s="814"/>
    </row>
    <row r="181" spans="1:15" ht="21" customHeight="1">
      <c r="A181" s="801"/>
      <c r="B181" s="804"/>
      <c r="C181" s="855"/>
      <c r="D181" s="764"/>
      <c r="E181" s="783" t="s">
        <v>216</v>
      </c>
      <c r="F181" s="785"/>
      <c r="G181" s="785"/>
      <c r="H181" s="785"/>
      <c r="I181" s="785"/>
      <c r="J181" s="783" t="s">
        <v>217</v>
      </c>
      <c r="K181" s="787"/>
      <c r="L181" s="850" t="s">
        <v>258</v>
      </c>
      <c r="M181" s="851"/>
    </row>
    <row r="182" spans="1:15" ht="21" customHeight="1">
      <c r="A182" s="801"/>
      <c r="B182" s="804"/>
      <c r="C182" s="855"/>
      <c r="D182" s="764"/>
      <c r="E182" s="784"/>
      <c r="F182" s="786"/>
      <c r="G182" s="786"/>
      <c r="H182" s="786"/>
      <c r="I182" s="786"/>
      <c r="J182" s="784"/>
      <c r="K182" s="788"/>
      <c r="L182" s="850"/>
      <c r="M182" s="851"/>
    </row>
    <row r="183" spans="1:15" ht="13.5" customHeight="1">
      <c r="A183" s="801"/>
      <c r="B183" s="804"/>
      <c r="C183" s="855"/>
      <c r="D183" s="764"/>
      <c r="E183" s="766" t="s">
        <v>218</v>
      </c>
      <c r="F183" s="768"/>
      <c r="G183" s="770" t="s">
        <v>1</v>
      </c>
      <c r="H183" s="772"/>
      <c r="I183" s="773"/>
      <c r="J183" s="773"/>
      <c r="K183" s="776" t="s">
        <v>223</v>
      </c>
      <c r="L183" s="852"/>
      <c r="M183" s="779">
        <v>20</v>
      </c>
    </row>
    <row r="184" spans="1:15" ht="28.5" customHeight="1">
      <c r="A184" s="802"/>
      <c r="B184" s="805"/>
      <c r="C184" s="856"/>
      <c r="D184" s="765"/>
      <c r="E184" s="767"/>
      <c r="F184" s="769"/>
      <c r="G184" s="771"/>
      <c r="H184" s="774"/>
      <c r="I184" s="775"/>
      <c r="J184" s="775"/>
      <c r="K184" s="777"/>
      <c r="L184" s="853"/>
      <c r="M184" s="781"/>
      <c r="N184" s="41">
        <f>F183*H183</f>
        <v>0</v>
      </c>
      <c r="O184" s="23">
        <f>F183</f>
        <v>0</v>
      </c>
    </row>
    <row r="185" spans="1:15" ht="10.199999999999999" customHeight="1">
      <c r="A185" s="26"/>
      <c r="B185" s="26"/>
      <c r="C185" s="26"/>
      <c r="D185" s="26"/>
      <c r="E185" s="27"/>
      <c r="F185" s="28"/>
      <c r="G185" s="26"/>
      <c r="H185" s="26"/>
      <c r="I185" s="27"/>
      <c r="J185" s="27"/>
      <c r="K185" s="26"/>
      <c r="L185" s="26"/>
      <c r="M185" s="26"/>
    </row>
    <row r="186" spans="1:15" ht="10.199999999999999" customHeight="1">
      <c r="A186" s="29"/>
      <c r="B186" s="29"/>
      <c r="C186" s="29"/>
      <c r="D186" s="29"/>
      <c r="E186" s="30"/>
      <c r="F186" s="31"/>
      <c r="G186" s="29"/>
      <c r="H186" s="29"/>
      <c r="I186" s="30"/>
      <c r="J186" s="30"/>
      <c r="K186" s="29"/>
      <c r="L186" s="29"/>
      <c r="M186" s="29"/>
    </row>
    <row r="187" spans="1:15" ht="21" customHeight="1">
      <c r="A187" s="800" t="s">
        <v>211</v>
      </c>
      <c r="B187" s="803" t="s">
        <v>212</v>
      </c>
      <c r="C187" s="854" t="s">
        <v>222</v>
      </c>
      <c r="D187" s="809" t="s">
        <v>213</v>
      </c>
      <c r="E187" s="767" t="s">
        <v>214</v>
      </c>
      <c r="F187" s="794"/>
      <c r="G187" s="794"/>
      <c r="H187" s="794"/>
      <c r="I187" s="820" t="s">
        <v>215</v>
      </c>
      <c r="J187" s="815"/>
      <c r="K187" s="816"/>
      <c r="L187" s="811">
        <f>L3</f>
        <v>0</v>
      </c>
      <c r="M187" s="812"/>
    </row>
    <row r="188" spans="1:15" ht="21" customHeight="1">
      <c r="A188" s="801"/>
      <c r="B188" s="804"/>
      <c r="C188" s="855"/>
      <c r="D188" s="810"/>
      <c r="E188" s="819"/>
      <c r="F188" s="795"/>
      <c r="G188" s="795"/>
      <c r="H188" s="795"/>
      <c r="I188" s="821"/>
      <c r="J188" s="817"/>
      <c r="K188" s="818"/>
      <c r="L188" s="813">
        <f>B8</f>
        <v>0</v>
      </c>
      <c r="M188" s="814"/>
    </row>
    <row r="189" spans="1:15" ht="21" customHeight="1">
      <c r="A189" s="801"/>
      <c r="B189" s="804"/>
      <c r="C189" s="855"/>
      <c r="D189" s="764"/>
      <c r="E189" s="783" t="s">
        <v>216</v>
      </c>
      <c r="F189" s="785"/>
      <c r="G189" s="785"/>
      <c r="H189" s="785"/>
      <c r="I189" s="785"/>
      <c r="J189" s="783" t="s">
        <v>217</v>
      </c>
      <c r="K189" s="787"/>
      <c r="L189" s="850" t="s">
        <v>258</v>
      </c>
      <c r="M189" s="851"/>
    </row>
    <row r="190" spans="1:15" ht="21" customHeight="1">
      <c r="A190" s="801"/>
      <c r="B190" s="804"/>
      <c r="C190" s="855"/>
      <c r="D190" s="764"/>
      <c r="E190" s="784"/>
      <c r="F190" s="786"/>
      <c r="G190" s="786"/>
      <c r="H190" s="786"/>
      <c r="I190" s="786"/>
      <c r="J190" s="784"/>
      <c r="K190" s="788"/>
      <c r="L190" s="850"/>
      <c r="M190" s="851"/>
    </row>
    <row r="191" spans="1:15" ht="13.5" customHeight="1">
      <c r="A191" s="801"/>
      <c r="B191" s="804"/>
      <c r="C191" s="855"/>
      <c r="D191" s="764"/>
      <c r="E191" s="766" t="s">
        <v>218</v>
      </c>
      <c r="F191" s="768"/>
      <c r="G191" s="770" t="s">
        <v>1</v>
      </c>
      <c r="H191" s="772"/>
      <c r="I191" s="773"/>
      <c r="J191" s="773"/>
      <c r="K191" s="776" t="s">
        <v>223</v>
      </c>
      <c r="L191" s="852"/>
      <c r="M191" s="779">
        <v>21</v>
      </c>
    </row>
    <row r="192" spans="1:15" ht="28.5" customHeight="1">
      <c r="A192" s="802"/>
      <c r="B192" s="805"/>
      <c r="C192" s="856"/>
      <c r="D192" s="765"/>
      <c r="E192" s="767"/>
      <c r="F192" s="769"/>
      <c r="G192" s="771"/>
      <c r="H192" s="774"/>
      <c r="I192" s="775"/>
      <c r="J192" s="775"/>
      <c r="K192" s="777"/>
      <c r="L192" s="853"/>
      <c r="M192" s="781"/>
      <c r="N192" s="41">
        <f>F191*H191</f>
        <v>0</v>
      </c>
      <c r="O192" s="23">
        <f>F191</f>
        <v>0</v>
      </c>
    </row>
    <row r="193" spans="1:15" ht="10.199999999999999" customHeight="1">
      <c r="A193" s="26"/>
      <c r="B193" s="26"/>
      <c r="C193" s="26"/>
      <c r="D193" s="26"/>
      <c r="E193" s="27"/>
      <c r="F193" s="28"/>
      <c r="G193" s="26"/>
      <c r="H193" s="26"/>
      <c r="I193" s="27"/>
      <c r="J193" s="27"/>
      <c r="K193" s="26"/>
      <c r="L193" s="26"/>
      <c r="M193" s="26"/>
    </row>
    <row r="194" spans="1:15" ht="10.199999999999999" customHeight="1">
      <c r="A194" s="29"/>
      <c r="B194" s="29"/>
      <c r="C194" s="29"/>
      <c r="D194" s="29"/>
      <c r="E194" s="30"/>
      <c r="F194" s="31"/>
      <c r="G194" s="29"/>
      <c r="H194" s="29"/>
      <c r="I194" s="30"/>
      <c r="J194" s="30"/>
      <c r="K194" s="29"/>
      <c r="L194" s="29"/>
      <c r="M194" s="29"/>
    </row>
    <row r="195" spans="1:15" ht="21" customHeight="1">
      <c r="A195" s="800" t="s">
        <v>211</v>
      </c>
      <c r="B195" s="803" t="s">
        <v>212</v>
      </c>
      <c r="C195" s="854" t="s">
        <v>222</v>
      </c>
      <c r="D195" s="809" t="s">
        <v>213</v>
      </c>
      <c r="E195" s="767" t="s">
        <v>214</v>
      </c>
      <c r="F195" s="794"/>
      <c r="G195" s="794"/>
      <c r="H195" s="794"/>
      <c r="I195" s="820" t="s">
        <v>215</v>
      </c>
      <c r="J195" s="815"/>
      <c r="K195" s="816"/>
      <c r="L195" s="811">
        <f>L3</f>
        <v>0</v>
      </c>
      <c r="M195" s="812"/>
    </row>
    <row r="196" spans="1:15" ht="21" customHeight="1">
      <c r="A196" s="801"/>
      <c r="B196" s="804"/>
      <c r="C196" s="855"/>
      <c r="D196" s="810"/>
      <c r="E196" s="819"/>
      <c r="F196" s="795"/>
      <c r="G196" s="795"/>
      <c r="H196" s="795"/>
      <c r="I196" s="821"/>
      <c r="J196" s="817"/>
      <c r="K196" s="818"/>
      <c r="L196" s="813">
        <f>B8</f>
        <v>0</v>
      </c>
      <c r="M196" s="814"/>
    </row>
    <row r="197" spans="1:15" ht="21" customHeight="1">
      <c r="A197" s="801"/>
      <c r="B197" s="804"/>
      <c r="C197" s="855"/>
      <c r="D197" s="764"/>
      <c r="E197" s="783" t="s">
        <v>216</v>
      </c>
      <c r="F197" s="785"/>
      <c r="G197" s="785"/>
      <c r="H197" s="785"/>
      <c r="I197" s="785"/>
      <c r="J197" s="783" t="s">
        <v>217</v>
      </c>
      <c r="K197" s="787"/>
      <c r="L197" s="850" t="s">
        <v>258</v>
      </c>
      <c r="M197" s="851"/>
    </row>
    <row r="198" spans="1:15" ht="21" customHeight="1">
      <c r="A198" s="801"/>
      <c r="B198" s="804"/>
      <c r="C198" s="855"/>
      <c r="D198" s="764"/>
      <c r="E198" s="784"/>
      <c r="F198" s="786"/>
      <c r="G198" s="786"/>
      <c r="H198" s="786"/>
      <c r="I198" s="786"/>
      <c r="J198" s="784"/>
      <c r="K198" s="788"/>
      <c r="L198" s="850"/>
      <c r="M198" s="851"/>
    </row>
    <row r="199" spans="1:15" ht="13.5" customHeight="1">
      <c r="A199" s="801"/>
      <c r="B199" s="804"/>
      <c r="C199" s="855"/>
      <c r="D199" s="764"/>
      <c r="E199" s="766" t="s">
        <v>218</v>
      </c>
      <c r="F199" s="768"/>
      <c r="G199" s="770" t="s">
        <v>1</v>
      </c>
      <c r="H199" s="772"/>
      <c r="I199" s="773"/>
      <c r="J199" s="773"/>
      <c r="K199" s="776" t="s">
        <v>223</v>
      </c>
      <c r="L199" s="852"/>
      <c r="M199" s="779">
        <v>22</v>
      </c>
    </row>
    <row r="200" spans="1:15" ht="28.5" customHeight="1">
      <c r="A200" s="802"/>
      <c r="B200" s="805"/>
      <c r="C200" s="856"/>
      <c r="D200" s="765"/>
      <c r="E200" s="767"/>
      <c r="F200" s="769"/>
      <c r="G200" s="771"/>
      <c r="H200" s="774"/>
      <c r="I200" s="775"/>
      <c r="J200" s="775"/>
      <c r="K200" s="777"/>
      <c r="L200" s="853"/>
      <c r="M200" s="781"/>
      <c r="N200" s="41">
        <f>F199*H199</f>
        <v>0</v>
      </c>
      <c r="O200" s="23">
        <f>F199</f>
        <v>0</v>
      </c>
    </row>
    <row r="201" spans="1:15" ht="10.199999999999999" customHeight="1">
      <c r="A201" s="26"/>
      <c r="B201" s="26"/>
      <c r="C201" s="26"/>
      <c r="D201" s="26"/>
      <c r="E201" s="27"/>
      <c r="F201" s="28"/>
      <c r="G201" s="26"/>
      <c r="H201" s="26"/>
      <c r="I201" s="27"/>
      <c r="J201" s="27"/>
      <c r="K201" s="26"/>
      <c r="L201" s="26"/>
      <c r="M201" s="26"/>
    </row>
    <row r="202" spans="1:15" ht="10.199999999999999" customHeight="1">
      <c r="A202" s="29"/>
      <c r="B202" s="29"/>
      <c r="C202" s="29"/>
      <c r="D202" s="29"/>
      <c r="E202" s="30"/>
      <c r="F202" s="31"/>
      <c r="G202" s="29"/>
      <c r="H202" s="29"/>
      <c r="I202" s="30"/>
      <c r="J202" s="30"/>
      <c r="K202" s="29"/>
      <c r="L202" s="29"/>
      <c r="M202" s="29"/>
    </row>
    <row r="203" spans="1:15" ht="21" customHeight="1">
      <c r="A203" s="800" t="s">
        <v>211</v>
      </c>
      <c r="B203" s="803" t="s">
        <v>212</v>
      </c>
      <c r="C203" s="854" t="s">
        <v>222</v>
      </c>
      <c r="D203" s="809" t="s">
        <v>213</v>
      </c>
      <c r="E203" s="767" t="s">
        <v>214</v>
      </c>
      <c r="F203" s="794"/>
      <c r="G203" s="794"/>
      <c r="H203" s="794"/>
      <c r="I203" s="820" t="s">
        <v>215</v>
      </c>
      <c r="J203" s="815"/>
      <c r="K203" s="816"/>
      <c r="L203" s="811">
        <f>L3</f>
        <v>0</v>
      </c>
      <c r="M203" s="812"/>
    </row>
    <row r="204" spans="1:15" ht="21" customHeight="1">
      <c r="A204" s="801"/>
      <c r="B204" s="804"/>
      <c r="C204" s="855"/>
      <c r="D204" s="810"/>
      <c r="E204" s="819"/>
      <c r="F204" s="795"/>
      <c r="G204" s="795"/>
      <c r="H204" s="795"/>
      <c r="I204" s="821"/>
      <c r="J204" s="817"/>
      <c r="K204" s="818"/>
      <c r="L204" s="813">
        <f>B8</f>
        <v>0</v>
      </c>
      <c r="M204" s="814"/>
    </row>
    <row r="205" spans="1:15" ht="21" customHeight="1">
      <c r="A205" s="801"/>
      <c r="B205" s="804"/>
      <c r="C205" s="855"/>
      <c r="D205" s="764"/>
      <c r="E205" s="783" t="s">
        <v>216</v>
      </c>
      <c r="F205" s="785"/>
      <c r="G205" s="785"/>
      <c r="H205" s="785"/>
      <c r="I205" s="785"/>
      <c r="J205" s="783" t="s">
        <v>217</v>
      </c>
      <c r="K205" s="787"/>
      <c r="L205" s="850" t="s">
        <v>258</v>
      </c>
      <c r="M205" s="851"/>
    </row>
    <row r="206" spans="1:15" ht="21" customHeight="1">
      <c r="A206" s="801"/>
      <c r="B206" s="804"/>
      <c r="C206" s="855"/>
      <c r="D206" s="764"/>
      <c r="E206" s="784"/>
      <c r="F206" s="786"/>
      <c r="G206" s="786"/>
      <c r="H206" s="786"/>
      <c r="I206" s="786"/>
      <c r="J206" s="784"/>
      <c r="K206" s="788"/>
      <c r="L206" s="850"/>
      <c r="M206" s="851"/>
    </row>
    <row r="207" spans="1:15" ht="13.5" customHeight="1">
      <c r="A207" s="801"/>
      <c r="B207" s="804"/>
      <c r="C207" s="855"/>
      <c r="D207" s="764"/>
      <c r="E207" s="766" t="s">
        <v>218</v>
      </c>
      <c r="F207" s="768"/>
      <c r="G207" s="770" t="s">
        <v>1</v>
      </c>
      <c r="H207" s="772"/>
      <c r="I207" s="773"/>
      <c r="J207" s="773"/>
      <c r="K207" s="776" t="s">
        <v>223</v>
      </c>
      <c r="L207" s="852"/>
      <c r="M207" s="779">
        <v>23</v>
      </c>
    </row>
    <row r="208" spans="1:15" ht="28.5" customHeight="1">
      <c r="A208" s="802"/>
      <c r="B208" s="805"/>
      <c r="C208" s="856"/>
      <c r="D208" s="765"/>
      <c r="E208" s="767"/>
      <c r="F208" s="769"/>
      <c r="G208" s="771"/>
      <c r="H208" s="774"/>
      <c r="I208" s="775"/>
      <c r="J208" s="775"/>
      <c r="K208" s="777"/>
      <c r="L208" s="853"/>
      <c r="M208" s="781"/>
      <c r="N208" s="41">
        <f>F207*H207</f>
        <v>0</v>
      </c>
      <c r="O208" s="23">
        <f>F207</f>
        <v>0</v>
      </c>
    </row>
    <row r="209" spans="1:15" ht="10.199999999999999" customHeight="1">
      <c r="A209" s="26"/>
      <c r="B209" s="26"/>
      <c r="C209" s="26"/>
      <c r="D209" s="26"/>
      <c r="E209" s="27"/>
      <c r="F209" s="28"/>
      <c r="G209" s="26"/>
      <c r="H209" s="26"/>
      <c r="I209" s="27"/>
      <c r="J209" s="27"/>
      <c r="K209" s="26"/>
      <c r="L209" s="26"/>
      <c r="M209" s="26"/>
    </row>
    <row r="210" spans="1:15" ht="10.199999999999999" customHeight="1">
      <c r="A210" s="29"/>
      <c r="B210" s="29"/>
      <c r="C210" s="29"/>
      <c r="D210" s="29"/>
      <c r="E210" s="30"/>
      <c r="F210" s="31"/>
      <c r="G210" s="29"/>
      <c r="H210" s="29"/>
      <c r="I210" s="30"/>
      <c r="J210" s="30"/>
      <c r="K210" s="29"/>
      <c r="L210" s="29"/>
      <c r="M210" s="29"/>
    </row>
    <row r="211" spans="1:15" ht="21" customHeight="1">
      <c r="A211" s="800" t="s">
        <v>211</v>
      </c>
      <c r="B211" s="803" t="s">
        <v>212</v>
      </c>
      <c r="C211" s="854" t="s">
        <v>222</v>
      </c>
      <c r="D211" s="809" t="s">
        <v>213</v>
      </c>
      <c r="E211" s="767" t="s">
        <v>214</v>
      </c>
      <c r="F211" s="794"/>
      <c r="G211" s="794"/>
      <c r="H211" s="794"/>
      <c r="I211" s="820" t="s">
        <v>215</v>
      </c>
      <c r="J211" s="815"/>
      <c r="K211" s="816"/>
      <c r="L211" s="811">
        <f>L3</f>
        <v>0</v>
      </c>
      <c r="M211" s="812"/>
    </row>
    <row r="212" spans="1:15" ht="21" customHeight="1">
      <c r="A212" s="801"/>
      <c r="B212" s="804"/>
      <c r="C212" s="855"/>
      <c r="D212" s="810"/>
      <c r="E212" s="819"/>
      <c r="F212" s="795"/>
      <c r="G212" s="795"/>
      <c r="H212" s="795"/>
      <c r="I212" s="821"/>
      <c r="J212" s="817"/>
      <c r="K212" s="818"/>
      <c r="L212" s="813">
        <f>B8</f>
        <v>0</v>
      </c>
      <c r="M212" s="814"/>
    </row>
    <row r="213" spans="1:15" ht="21" customHeight="1">
      <c r="A213" s="801"/>
      <c r="B213" s="804"/>
      <c r="C213" s="855"/>
      <c r="D213" s="764"/>
      <c r="E213" s="783" t="s">
        <v>216</v>
      </c>
      <c r="F213" s="785"/>
      <c r="G213" s="785"/>
      <c r="H213" s="785"/>
      <c r="I213" s="785"/>
      <c r="J213" s="783" t="s">
        <v>217</v>
      </c>
      <c r="K213" s="787"/>
      <c r="L213" s="850" t="s">
        <v>258</v>
      </c>
      <c r="M213" s="851"/>
    </row>
    <row r="214" spans="1:15" ht="21" customHeight="1">
      <c r="A214" s="801"/>
      <c r="B214" s="804"/>
      <c r="C214" s="855"/>
      <c r="D214" s="764"/>
      <c r="E214" s="784"/>
      <c r="F214" s="786"/>
      <c r="G214" s="786"/>
      <c r="H214" s="786"/>
      <c r="I214" s="786"/>
      <c r="J214" s="784"/>
      <c r="K214" s="788"/>
      <c r="L214" s="850"/>
      <c r="M214" s="851"/>
    </row>
    <row r="215" spans="1:15" ht="13.5" customHeight="1">
      <c r="A215" s="801"/>
      <c r="B215" s="804"/>
      <c r="C215" s="855"/>
      <c r="D215" s="764"/>
      <c r="E215" s="766"/>
      <c r="F215" s="768"/>
      <c r="G215" s="770" t="s">
        <v>1</v>
      </c>
      <c r="H215" s="772"/>
      <c r="I215" s="773"/>
      <c r="J215" s="773"/>
      <c r="K215" s="776" t="s">
        <v>223</v>
      </c>
      <c r="L215" s="852"/>
      <c r="M215" s="779">
        <v>24</v>
      </c>
    </row>
    <row r="216" spans="1:15" ht="28.5" customHeight="1">
      <c r="A216" s="802"/>
      <c r="B216" s="805"/>
      <c r="C216" s="856"/>
      <c r="D216" s="765"/>
      <c r="E216" s="767"/>
      <c r="F216" s="769"/>
      <c r="G216" s="771"/>
      <c r="H216" s="774"/>
      <c r="I216" s="775"/>
      <c r="J216" s="775"/>
      <c r="K216" s="777"/>
      <c r="L216" s="853"/>
      <c r="M216" s="781"/>
      <c r="N216" s="41">
        <f>F215*H215</f>
        <v>0</v>
      </c>
      <c r="O216" s="23">
        <f>F215</f>
        <v>0</v>
      </c>
    </row>
    <row r="217" spans="1:15" ht="10.199999999999999" customHeight="1">
      <c r="A217" s="26"/>
      <c r="B217" s="26"/>
      <c r="C217" s="26"/>
      <c r="D217" s="26"/>
      <c r="E217" s="27"/>
      <c r="F217" s="28"/>
      <c r="G217" s="26"/>
      <c r="H217" s="26"/>
      <c r="I217" s="27"/>
      <c r="J217" s="27"/>
      <c r="K217" s="26"/>
      <c r="L217" s="26"/>
      <c r="M217" s="26"/>
    </row>
    <row r="218" spans="1:15" ht="10.199999999999999" customHeight="1">
      <c r="A218" s="29"/>
      <c r="B218" s="29"/>
      <c r="C218" s="29"/>
      <c r="D218" s="29"/>
      <c r="E218" s="30"/>
      <c r="F218" s="31"/>
      <c r="G218" s="29"/>
      <c r="H218" s="29"/>
      <c r="I218" s="30"/>
      <c r="J218" s="30"/>
      <c r="K218" s="29"/>
      <c r="L218" s="29"/>
      <c r="M218" s="29"/>
    </row>
  </sheetData>
  <mergeCells count="617">
    <mergeCell ref="A211:A216"/>
    <mergeCell ref="B211:B216"/>
    <mergeCell ref="C211:C216"/>
    <mergeCell ref="D211:D212"/>
    <mergeCell ref="H215:J216"/>
    <mergeCell ref="K215:K216"/>
    <mergeCell ref="L211:M211"/>
    <mergeCell ref="L215:L216"/>
    <mergeCell ref="M215:M216"/>
    <mergeCell ref="D215:D216"/>
    <mergeCell ref="E215:E216"/>
    <mergeCell ref="A1:L1"/>
    <mergeCell ref="C2:G2"/>
    <mergeCell ref="A20:M20"/>
    <mergeCell ref="L2:M2"/>
    <mergeCell ref="K24:L24"/>
    <mergeCell ref="L63:L64"/>
    <mergeCell ref="G47:G48"/>
    <mergeCell ref="K21:L21"/>
    <mergeCell ref="K22:L22"/>
    <mergeCell ref="F215:F216"/>
    <mergeCell ref="G215:G216"/>
    <mergeCell ref="E203:E204"/>
    <mergeCell ref="F203:H204"/>
    <mergeCell ref="I203:I204"/>
    <mergeCell ref="J203:K204"/>
    <mergeCell ref="K207:K208"/>
    <mergeCell ref="L212:M212"/>
    <mergeCell ref="D213:D214"/>
    <mergeCell ref="E213:E214"/>
    <mergeCell ref="F213:I214"/>
    <mergeCell ref="J213:J214"/>
    <mergeCell ref="K213:K214"/>
    <mergeCell ref="L213:M214"/>
    <mergeCell ref="E211:E212"/>
    <mergeCell ref="F211:H212"/>
    <mergeCell ref="L203:M203"/>
    <mergeCell ref="L204:M204"/>
    <mergeCell ref="K205:K206"/>
    <mergeCell ref="L205:M206"/>
    <mergeCell ref="L207:L208"/>
    <mergeCell ref="M207:M208"/>
    <mergeCell ref="I211:I212"/>
    <mergeCell ref="J211:K212"/>
    <mergeCell ref="A203:A208"/>
    <mergeCell ref="B203:B208"/>
    <mergeCell ref="C203:C208"/>
    <mergeCell ref="D203:D204"/>
    <mergeCell ref="D205:D206"/>
    <mergeCell ref="D207:D208"/>
    <mergeCell ref="E205:E206"/>
    <mergeCell ref="F205:I206"/>
    <mergeCell ref="J205:J206"/>
    <mergeCell ref="H207:J208"/>
    <mergeCell ref="E207:E208"/>
    <mergeCell ref="F207:F208"/>
    <mergeCell ref="G207:G208"/>
    <mergeCell ref="L195:M195"/>
    <mergeCell ref="L196:M196"/>
    <mergeCell ref="F191:F192"/>
    <mergeCell ref="G191:G192"/>
    <mergeCell ref="L197:M198"/>
    <mergeCell ref="L199:L200"/>
    <mergeCell ref="M199:M200"/>
    <mergeCell ref="D199:D200"/>
    <mergeCell ref="E199:E200"/>
    <mergeCell ref="F199:F200"/>
    <mergeCell ref="G199:G200"/>
    <mergeCell ref="H199:J200"/>
    <mergeCell ref="K199:K200"/>
    <mergeCell ref="J197:J198"/>
    <mergeCell ref="K197:K198"/>
    <mergeCell ref="J195:K196"/>
    <mergeCell ref="H191:J192"/>
    <mergeCell ref="K191:K192"/>
    <mergeCell ref="A195:A200"/>
    <mergeCell ref="B195:B200"/>
    <mergeCell ref="C195:C200"/>
    <mergeCell ref="D195:D196"/>
    <mergeCell ref="E195:E196"/>
    <mergeCell ref="F195:H196"/>
    <mergeCell ref="D197:D198"/>
    <mergeCell ref="E197:E198"/>
    <mergeCell ref="F197:I198"/>
    <mergeCell ref="I195:I196"/>
    <mergeCell ref="K23:L23"/>
    <mergeCell ref="A187:A192"/>
    <mergeCell ref="B187:B192"/>
    <mergeCell ref="C187:C192"/>
    <mergeCell ref="D187:D188"/>
    <mergeCell ref="E187:E188"/>
    <mergeCell ref="F187:H188"/>
    <mergeCell ref="I187:I188"/>
    <mergeCell ref="J187:K188"/>
    <mergeCell ref="L187:M187"/>
    <mergeCell ref="L188:M188"/>
    <mergeCell ref="K189:K190"/>
    <mergeCell ref="L189:M190"/>
    <mergeCell ref="F189:I190"/>
    <mergeCell ref="J189:J190"/>
    <mergeCell ref="L191:L192"/>
    <mergeCell ref="M191:M192"/>
    <mergeCell ref="D191:D192"/>
    <mergeCell ref="E191:E192"/>
    <mergeCell ref="D181:D182"/>
    <mergeCell ref="E181:E182"/>
    <mergeCell ref="L171:M171"/>
    <mergeCell ref="L172:M172"/>
    <mergeCell ref="D173:D174"/>
    <mergeCell ref="A17:M17"/>
    <mergeCell ref="A14:M14"/>
    <mergeCell ref="A15:M15"/>
    <mergeCell ref="A18:M18"/>
    <mergeCell ref="D189:D190"/>
    <mergeCell ref="E189:E190"/>
    <mergeCell ref="L45:M46"/>
    <mergeCell ref="C35:C40"/>
    <mergeCell ref="H39:J40"/>
    <mergeCell ref="K39:K40"/>
    <mergeCell ref="C43:C48"/>
    <mergeCell ref="D47:D48"/>
    <mergeCell ref="E47:E48"/>
    <mergeCell ref="F47:F48"/>
    <mergeCell ref="M47:M48"/>
    <mergeCell ref="H47:J48"/>
    <mergeCell ref="A19:M19"/>
    <mergeCell ref="A179:A184"/>
    <mergeCell ref="B179:B184"/>
    <mergeCell ref="D179:D180"/>
    <mergeCell ref="E179:E180"/>
    <mergeCell ref="D183:D184"/>
    <mergeCell ref="E183:E184"/>
    <mergeCell ref="C179:C184"/>
    <mergeCell ref="A5:M5"/>
    <mergeCell ref="A7:E7"/>
    <mergeCell ref="F7:K7"/>
    <mergeCell ref="L7:M7"/>
    <mergeCell ref="A3:K3"/>
    <mergeCell ref="L3:M3"/>
    <mergeCell ref="L8:M8"/>
    <mergeCell ref="L9:M9"/>
    <mergeCell ref="L10:M10"/>
    <mergeCell ref="A11:B12"/>
    <mergeCell ref="B9:E10"/>
    <mergeCell ref="B8:E8"/>
    <mergeCell ref="F9:K9"/>
    <mergeCell ref="F10:K10"/>
    <mergeCell ref="F8:K8"/>
    <mergeCell ref="A9:A10"/>
    <mergeCell ref="A16:M16"/>
    <mergeCell ref="C11:D11"/>
    <mergeCell ref="C12:D12"/>
    <mergeCell ref="J11:M12"/>
    <mergeCell ref="A13:M13"/>
    <mergeCell ref="L175:L176"/>
    <mergeCell ref="M175:M176"/>
    <mergeCell ref="F171:H172"/>
    <mergeCell ref="F183:F184"/>
    <mergeCell ref="G183:G184"/>
    <mergeCell ref="K173:K174"/>
    <mergeCell ref="D175:D176"/>
    <mergeCell ref="E175:E176"/>
    <mergeCell ref="F175:F176"/>
    <mergeCell ref="G175:G176"/>
    <mergeCell ref="F173:I174"/>
    <mergeCell ref="J173:J174"/>
    <mergeCell ref="K175:K176"/>
    <mergeCell ref="F179:H180"/>
    <mergeCell ref="I179:I180"/>
    <mergeCell ref="L180:M180"/>
    <mergeCell ref="L173:M174"/>
    <mergeCell ref="I171:I172"/>
    <mergeCell ref="M167:M168"/>
    <mergeCell ref="L163:M163"/>
    <mergeCell ref="L164:M164"/>
    <mergeCell ref="D165:D166"/>
    <mergeCell ref="E165:E166"/>
    <mergeCell ref="F165:I166"/>
    <mergeCell ref="C163:C168"/>
    <mergeCell ref="D167:D168"/>
    <mergeCell ref="E167:E168"/>
    <mergeCell ref="F167:F168"/>
    <mergeCell ref="G167:G168"/>
    <mergeCell ref="J165:J166"/>
    <mergeCell ref="K165:K166"/>
    <mergeCell ref="A163:A168"/>
    <mergeCell ref="B163:B168"/>
    <mergeCell ref="D163:D164"/>
    <mergeCell ref="E163:E164"/>
    <mergeCell ref="F163:H164"/>
    <mergeCell ref="I163:I164"/>
    <mergeCell ref="A171:A176"/>
    <mergeCell ref="B171:B176"/>
    <mergeCell ref="D171:D172"/>
    <mergeCell ref="E171:E172"/>
    <mergeCell ref="C171:C176"/>
    <mergeCell ref="H175:J176"/>
    <mergeCell ref="J171:K172"/>
    <mergeCell ref="E173:E174"/>
    <mergeCell ref="A155:A160"/>
    <mergeCell ref="B155:B160"/>
    <mergeCell ref="D155:D156"/>
    <mergeCell ref="E155:E156"/>
    <mergeCell ref="C155:C160"/>
    <mergeCell ref="K159:K160"/>
    <mergeCell ref="H159:J160"/>
    <mergeCell ref="J157:J158"/>
    <mergeCell ref="K157:K158"/>
    <mergeCell ref="C147:C152"/>
    <mergeCell ref="D151:D152"/>
    <mergeCell ref="E151:E152"/>
    <mergeCell ref="D159:D160"/>
    <mergeCell ref="D157:D158"/>
    <mergeCell ref="F151:F152"/>
    <mergeCell ref="F155:H156"/>
    <mergeCell ref="F159:F160"/>
    <mergeCell ref="G151:G152"/>
    <mergeCell ref="G159:G160"/>
    <mergeCell ref="E147:E148"/>
    <mergeCell ref="F147:H148"/>
    <mergeCell ref="I147:I148"/>
    <mergeCell ref="J147:K148"/>
    <mergeCell ref="L147:M147"/>
    <mergeCell ref="D149:D150"/>
    <mergeCell ref="E149:E150"/>
    <mergeCell ref="F157:I158"/>
    <mergeCell ref="E159:E160"/>
    <mergeCell ref="E157:E158"/>
    <mergeCell ref="I155:I156"/>
    <mergeCell ref="L157:M158"/>
    <mergeCell ref="J149:J150"/>
    <mergeCell ref="M151:M152"/>
    <mergeCell ref="L155:M155"/>
    <mergeCell ref="J155:K156"/>
    <mergeCell ref="L156:M156"/>
    <mergeCell ref="L148:M148"/>
    <mergeCell ref="F149:I150"/>
    <mergeCell ref="K149:K150"/>
    <mergeCell ref="L149:M150"/>
    <mergeCell ref="H151:J152"/>
    <mergeCell ref="K151:K152"/>
    <mergeCell ref="L151:L152"/>
    <mergeCell ref="K133:K134"/>
    <mergeCell ref="L133:M134"/>
    <mergeCell ref="F133:I134"/>
    <mergeCell ref="A139:A144"/>
    <mergeCell ref="B139:B144"/>
    <mergeCell ref="D139:D140"/>
    <mergeCell ref="E139:E140"/>
    <mergeCell ref="D143:D144"/>
    <mergeCell ref="E143:E144"/>
    <mergeCell ref="D133:D134"/>
    <mergeCell ref="L140:M140"/>
    <mergeCell ref="D141:D142"/>
    <mergeCell ref="E141:E142"/>
    <mergeCell ref="F141:I142"/>
    <mergeCell ref="J141:J142"/>
    <mergeCell ref="K141:K142"/>
    <mergeCell ref="F139:H140"/>
    <mergeCell ref="I139:I140"/>
    <mergeCell ref="H135:J136"/>
    <mergeCell ref="L143:L144"/>
    <mergeCell ref="M135:M136"/>
    <mergeCell ref="C139:C144"/>
    <mergeCell ref="L141:M142"/>
    <mergeCell ref="H143:J144"/>
    <mergeCell ref="A123:A128"/>
    <mergeCell ref="B123:B128"/>
    <mergeCell ref="D123:D124"/>
    <mergeCell ref="E123:E124"/>
    <mergeCell ref="D127:D128"/>
    <mergeCell ref="E127:E128"/>
    <mergeCell ref="C123:C128"/>
    <mergeCell ref="E133:E134"/>
    <mergeCell ref="L124:M124"/>
    <mergeCell ref="D125:D126"/>
    <mergeCell ref="E125:E126"/>
    <mergeCell ref="F125:I126"/>
    <mergeCell ref="J125:J126"/>
    <mergeCell ref="K125:K126"/>
    <mergeCell ref="F123:H124"/>
    <mergeCell ref="I123:I124"/>
    <mergeCell ref="A131:A136"/>
    <mergeCell ref="B131:B136"/>
    <mergeCell ref="D131:D132"/>
    <mergeCell ref="E131:E132"/>
    <mergeCell ref="C131:C136"/>
    <mergeCell ref="D135:D136"/>
    <mergeCell ref="L135:L136"/>
    <mergeCell ref="J133:J134"/>
    <mergeCell ref="D117:D118"/>
    <mergeCell ref="E117:E118"/>
    <mergeCell ref="G127:G128"/>
    <mergeCell ref="K117:K118"/>
    <mergeCell ref="D119:D120"/>
    <mergeCell ref="E119:E120"/>
    <mergeCell ref="F119:F120"/>
    <mergeCell ref="G119:G120"/>
    <mergeCell ref="F117:I118"/>
    <mergeCell ref="J117:J118"/>
    <mergeCell ref="K119:K120"/>
    <mergeCell ref="F127:F128"/>
    <mergeCell ref="J123:K124"/>
    <mergeCell ref="F107:H108"/>
    <mergeCell ref="I107:I108"/>
    <mergeCell ref="D103:D104"/>
    <mergeCell ref="E103:E104"/>
    <mergeCell ref="F103:F104"/>
    <mergeCell ref="G103:G104"/>
    <mergeCell ref="E107:E108"/>
    <mergeCell ref="A115:A120"/>
    <mergeCell ref="B115:B120"/>
    <mergeCell ref="D115:D116"/>
    <mergeCell ref="E115:E116"/>
    <mergeCell ref="F115:H116"/>
    <mergeCell ref="A105:M105"/>
    <mergeCell ref="L108:M108"/>
    <mergeCell ref="D109:D110"/>
    <mergeCell ref="E109:E110"/>
    <mergeCell ref="E111:E112"/>
    <mergeCell ref="F111:F112"/>
    <mergeCell ref="G111:G112"/>
    <mergeCell ref="L117:M118"/>
    <mergeCell ref="L115:M115"/>
    <mergeCell ref="L116:M116"/>
    <mergeCell ref="I115:I116"/>
    <mergeCell ref="C115:C120"/>
    <mergeCell ref="A99:A104"/>
    <mergeCell ref="B99:B104"/>
    <mergeCell ref="D99:D100"/>
    <mergeCell ref="E99:E100"/>
    <mergeCell ref="F99:H100"/>
    <mergeCell ref="K103:K104"/>
    <mergeCell ref="L103:L104"/>
    <mergeCell ref="L101:M102"/>
    <mergeCell ref="J99:K100"/>
    <mergeCell ref="L99:M99"/>
    <mergeCell ref="L100:M100"/>
    <mergeCell ref="K101:K102"/>
    <mergeCell ref="H103:J104"/>
    <mergeCell ref="J101:J102"/>
    <mergeCell ref="I99:I100"/>
    <mergeCell ref="M103:M104"/>
    <mergeCell ref="C99:C104"/>
    <mergeCell ref="D101:D102"/>
    <mergeCell ref="E101:E102"/>
    <mergeCell ref="F101:I102"/>
    <mergeCell ref="L93:M94"/>
    <mergeCell ref="J91:K92"/>
    <mergeCell ref="L91:M91"/>
    <mergeCell ref="L92:M92"/>
    <mergeCell ref="D93:D94"/>
    <mergeCell ref="E93:E94"/>
    <mergeCell ref="L95:L96"/>
    <mergeCell ref="F95:F96"/>
    <mergeCell ref="G95:G96"/>
    <mergeCell ref="K95:K96"/>
    <mergeCell ref="M95:M96"/>
    <mergeCell ref="A83:A88"/>
    <mergeCell ref="B83:B88"/>
    <mergeCell ref="D83:D84"/>
    <mergeCell ref="E83:E84"/>
    <mergeCell ref="L85:M86"/>
    <mergeCell ref="J83:K84"/>
    <mergeCell ref="L83:M83"/>
    <mergeCell ref="K87:K88"/>
    <mergeCell ref="F93:I94"/>
    <mergeCell ref="J93:J94"/>
    <mergeCell ref="K93:K94"/>
    <mergeCell ref="A91:A96"/>
    <mergeCell ref="B91:B96"/>
    <mergeCell ref="D91:D92"/>
    <mergeCell ref="E91:E92"/>
    <mergeCell ref="F91:H92"/>
    <mergeCell ref="I91:I92"/>
    <mergeCell ref="C91:C96"/>
    <mergeCell ref="H95:J96"/>
    <mergeCell ref="D95:D96"/>
    <mergeCell ref="E95:E96"/>
    <mergeCell ref="C83:C88"/>
    <mergeCell ref="H87:J88"/>
    <mergeCell ref="D87:D88"/>
    <mergeCell ref="E87:E88"/>
    <mergeCell ref="D85:D86"/>
    <mergeCell ref="E85:E86"/>
    <mergeCell ref="F85:I86"/>
    <mergeCell ref="F87:F88"/>
    <mergeCell ref="G87:G88"/>
    <mergeCell ref="F83:H84"/>
    <mergeCell ref="I83:I84"/>
    <mergeCell ref="J85:J86"/>
    <mergeCell ref="F71:F72"/>
    <mergeCell ref="G71:G72"/>
    <mergeCell ref="H71:J72"/>
    <mergeCell ref="K71:K72"/>
    <mergeCell ref="L71:L72"/>
    <mergeCell ref="M71:M72"/>
    <mergeCell ref="A75:A80"/>
    <mergeCell ref="B75:B80"/>
    <mergeCell ref="D75:D76"/>
    <mergeCell ref="E75:E76"/>
    <mergeCell ref="F75:H76"/>
    <mergeCell ref="I75:I76"/>
    <mergeCell ref="D79:D80"/>
    <mergeCell ref="E79:E80"/>
    <mergeCell ref="F79:F80"/>
    <mergeCell ref="G79:G80"/>
    <mergeCell ref="L77:M78"/>
    <mergeCell ref="J75:K76"/>
    <mergeCell ref="L75:M75"/>
    <mergeCell ref="L76:M76"/>
    <mergeCell ref="D77:D78"/>
    <mergeCell ref="E77:E78"/>
    <mergeCell ref="F77:I78"/>
    <mergeCell ref="J77:J78"/>
    <mergeCell ref="F69:I70"/>
    <mergeCell ref="J69:J70"/>
    <mergeCell ref="K69:K70"/>
    <mergeCell ref="L69:M70"/>
    <mergeCell ref="F67:H68"/>
    <mergeCell ref="I67:I68"/>
    <mergeCell ref="J67:K68"/>
    <mergeCell ref="L67:M67"/>
    <mergeCell ref="L68:M68"/>
    <mergeCell ref="A67:A72"/>
    <mergeCell ref="B67:B72"/>
    <mergeCell ref="D67:D68"/>
    <mergeCell ref="E67:E68"/>
    <mergeCell ref="C67:C72"/>
    <mergeCell ref="D69:D70"/>
    <mergeCell ref="E69:E70"/>
    <mergeCell ref="D71:D72"/>
    <mergeCell ref="E71:E72"/>
    <mergeCell ref="G55:G56"/>
    <mergeCell ref="A51:A56"/>
    <mergeCell ref="I59:I60"/>
    <mergeCell ref="E59:E60"/>
    <mergeCell ref="F59:H60"/>
    <mergeCell ref="F63:F64"/>
    <mergeCell ref="G63:G64"/>
    <mergeCell ref="A65:M65"/>
    <mergeCell ref="L61:M62"/>
    <mergeCell ref="H63:J64"/>
    <mergeCell ref="K63:K64"/>
    <mergeCell ref="D63:D64"/>
    <mergeCell ref="D61:D62"/>
    <mergeCell ref="E61:E62"/>
    <mergeCell ref="J61:J62"/>
    <mergeCell ref="K61:K62"/>
    <mergeCell ref="C59:C64"/>
    <mergeCell ref="H55:J56"/>
    <mergeCell ref="K55:K56"/>
    <mergeCell ref="J51:K52"/>
    <mergeCell ref="F53:I54"/>
    <mergeCell ref="L53:M54"/>
    <mergeCell ref="J53:J54"/>
    <mergeCell ref="K53:K54"/>
    <mergeCell ref="K25:L25"/>
    <mergeCell ref="I35:I36"/>
    <mergeCell ref="D37:D38"/>
    <mergeCell ref="E37:E38"/>
    <mergeCell ref="L28:M28"/>
    <mergeCell ref="M31:M32"/>
    <mergeCell ref="J27:K28"/>
    <mergeCell ref="L27:M27"/>
    <mergeCell ref="J29:J30"/>
    <mergeCell ref="K31:K32"/>
    <mergeCell ref="L29:M30"/>
    <mergeCell ref="K29:K30"/>
    <mergeCell ref="I27:I28"/>
    <mergeCell ref="F29:I30"/>
    <mergeCell ref="L31:L32"/>
    <mergeCell ref="J35:K36"/>
    <mergeCell ref="L35:M35"/>
    <mergeCell ref="L36:M36"/>
    <mergeCell ref="F31:F32"/>
    <mergeCell ref="G31:G32"/>
    <mergeCell ref="F35:H36"/>
    <mergeCell ref="F27:H28"/>
    <mergeCell ref="A27:A32"/>
    <mergeCell ref="B27:B32"/>
    <mergeCell ref="D27:D28"/>
    <mergeCell ref="F45:I46"/>
    <mergeCell ref="A107:A112"/>
    <mergeCell ref="B107:B112"/>
    <mergeCell ref="C107:C112"/>
    <mergeCell ref="D107:D108"/>
    <mergeCell ref="D111:D112"/>
    <mergeCell ref="B51:B56"/>
    <mergeCell ref="C51:C56"/>
    <mergeCell ref="D53:D54"/>
    <mergeCell ref="E53:E54"/>
    <mergeCell ref="I43:I44"/>
    <mergeCell ref="A43:A48"/>
    <mergeCell ref="B43:B48"/>
    <mergeCell ref="D43:D44"/>
    <mergeCell ref="D45:D46"/>
    <mergeCell ref="E45:E46"/>
    <mergeCell ref="A59:A64"/>
    <mergeCell ref="B59:B64"/>
    <mergeCell ref="D59:D60"/>
    <mergeCell ref="H31:J32"/>
    <mergeCell ref="A35:A40"/>
    <mergeCell ref="B35:B40"/>
    <mergeCell ref="D35:D36"/>
    <mergeCell ref="E35:E36"/>
    <mergeCell ref="E27:E28"/>
    <mergeCell ref="D31:D32"/>
    <mergeCell ref="E31:E32"/>
    <mergeCell ref="D29:D30"/>
    <mergeCell ref="E29:E30"/>
    <mergeCell ref="C27:C32"/>
    <mergeCell ref="C75:C80"/>
    <mergeCell ref="H79:J80"/>
    <mergeCell ref="K79:K80"/>
    <mergeCell ref="L39:L40"/>
    <mergeCell ref="D39:D40"/>
    <mergeCell ref="E51:E52"/>
    <mergeCell ref="F51:H52"/>
    <mergeCell ref="I51:I52"/>
    <mergeCell ref="F37:I38"/>
    <mergeCell ref="J37:J38"/>
    <mergeCell ref="K37:K38"/>
    <mergeCell ref="L37:M38"/>
    <mergeCell ref="E43:E44"/>
    <mergeCell ref="M39:M40"/>
    <mergeCell ref="E39:E40"/>
    <mergeCell ref="F39:F40"/>
    <mergeCell ref="G39:G40"/>
    <mergeCell ref="F43:H44"/>
    <mergeCell ref="D51:D52"/>
    <mergeCell ref="E63:E64"/>
    <mergeCell ref="F61:I62"/>
    <mergeCell ref="D55:D56"/>
    <mergeCell ref="E55:E56"/>
    <mergeCell ref="F55:F56"/>
    <mergeCell ref="J107:K108"/>
    <mergeCell ref="L107:M107"/>
    <mergeCell ref="L44:M44"/>
    <mergeCell ref="J45:J46"/>
    <mergeCell ref="K45:K46"/>
    <mergeCell ref="L55:L56"/>
    <mergeCell ref="M55:M56"/>
    <mergeCell ref="J59:K60"/>
    <mergeCell ref="L59:M59"/>
    <mergeCell ref="L60:M60"/>
    <mergeCell ref="K77:K78"/>
    <mergeCell ref="L84:M84"/>
    <mergeCell ref="K85:K86"/>
    <mergeCell ref="L79:L80"/>
    <mergeCell ref="M79:M80"/>
    <mergeCell ref="L87:L88"/>
    <mergeCell ref="M87:M88"/>
    <mergeCell ref="M63:M64"/>
    <mergeCell ref="K47:K48"/>
    <mergeCell ref="L51:M51"/>
    <mergeCell ref="L52:M52"/>
    <mergeCell ref="J43:K44"/>
    <mergeCell ref="L43:M43"/>
    <mergeCell ref="L47:L48"/>
    <mergeCell ref="L123:M123"/>
    <mergeCell ref="L109:M110"/>
    <mergeCell ref="H111:J112"/>
    <mergeCell ref="K111:K112"/>
    <mergeCell ref="L111:L112"/>
    <mergeCell ref="M111:M112"/>
    <mergeCell ref="L119:L120"/>
    <mergeCell ref="M119:M120"/>
    <mergeCell ref="F109:I110"/>
    <mergeCell ref="J109:J110"/>
    <mergeCell ref="K109:K110"/>
    <mergeCell ref="H119:J120"/>
    <mergeCell ref="J115:K116"/>
    <mergeCell ref="L125:M126"/>
    <mergeCell ref="H127:J128"/>
    <mergeCell ref="K127:K128"/>
    <mergeCell ref="L127:L128"/>
    <mergeCell ref="M127:M128"/>
    <mergeCell ref="F131:H132"/>
    <mergeCell ref="I131:I132"/>
    <mergeCell ref="L131:M131"/>
    <mergeCell ref="L132:M132"/>
    <mergeCell ref="J131:K132"/>
    <mergeCell ref="K143:K144"/>
    <mergeCell ref="E135:E136"/>
    <mergeCell ref="F135:F136"/>
    <mergeCell ref="F143:F144"/>
    <mergeCell ref="G143:G144"/>
    <mergeCell ref="J139:K140"/>
    <mergeCell ref="G135:G136"/>
    <mergeCell ref="K135:K136"/>
    <mergeCell ref="L139:M139"/>
    <mergeCell ref="M143:M144"/>
    <mergeCell ref="A145:M145"/>
    <mergeCell ref="A147:A152"/>
    <mergeCell ref="B147:B152"/>
    <mergeCell ref="D147:D148"/>
    <mergeCell ref="A21:A25"/>
    <mergeCell ref="B21:I22"/>
    <mergeCell ref="B23:I25"/>
    <mergeCell ref="L181:M182"/>
    <mergeCell ref="H183:J184"/>
    <mergeCell ref="K183:K184"/>
    <mergeCell ref="L183:L184"/>
    <mergeCell ref="M183:M184"/>
    <mergeCell ref="J179:K180"/>
    <mergeCell ref="L179:M179"/>
    <mergeCell ref="F181:I182"/>
    <mergeCell ref="J181:J182"/>
    <mergeCell ref="K181:K182"/>
    <mergeCell ref="L159:L160"/>
    <mergeCell ref="M159:M160"/>
    <mergeCell ref="L165:M166"/>
    <mergeCell ref="H167:J168"/>
    <mergeCell ref="K167:K168"/>
    <mergeCell ref="L167:L168"/>
    <mergeCell ref="J163:K164"/>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88D99-6E5A-4A48-9FCD-841F80598B70}">
  <sheetPr>
    <tabColor rgb="FF0070C0"/>
    <pageSetUpPr fitToPage="1"/>
  </sheetPr>
  <dimension ref="A1:N67"/>
  <sheetViews>
    <sheetView zoomScaleNormal="100" workbookViewId="0">
      <selection activeCell="A3" sqref="A3:B4"/>
    </sheetView>
  </sheetViews>
  <sheetFormatPr defaultColWidth="9" defaultRowHeight="12"/>
  <cols>
    <col min="1" max="14" width="8.109375" style="558" customWidth="1"/>
    <col min="15" max="16384" width="9" style="558"/>
  </cols>
  <sheetData>
    <row r="1" spans="1:14" ht="23.25" customHeight="1">
      <c r="A1" s="959" t="s">
        <v>485</v>
      </c>
      <c r="B1" s="959"/>
      <c r="C1" s="959"/>
      <c r="D1" s="959"/>
      <c r="E1" s="959"/>
      <c r="F1" s="959"/>
      <c r="G1" s="959"/>
      <c r="H1" s="959"/>
      <c r="I1" s="959"/>
      <c r="J1" s="959"/>
      <c r="K1" s="959"/>
      <c r="L1" s="959"/>
      <c r="M1" s="959"/>
      <c r="N1" s="959"/>
    </row>
    <row r="2" spans="1:14" ht="4.8" customHeight="1" thickBot="1">
      <c r="A2" s="559"/>
      <c r="B2" s="559"/>
      <c r="C2" s="559"/>
      <c r="D2" s="559"/>
      <c r="E2" s="559"/>
      <c r="F2" s="559"/>
      <c r="G2" s="559"/>
      <c r="H2" s="559"/>
      <c r="I2" s="559"/>
      <c r="J2" s="559"/>
      <c r="K2" s="559"/>
      <c r="L2" s="559"/>
      <c r="M2" s="559"/>
      <c r="N2" s="559"/>
    </row>
    <row r="3" spans="1:14" s="560" customFormat="1" ht="16.2" customHeight="1">
      <c r="A3" s="897" t="s">
        <v>6</v>
      </c>
      <c r="B3" s="898"/>
      <c r="C3" s="1579" t="s">
        <v>7</v>
      </c>
      <c r="D3" s="932"/>
      <c r="E3" s="932"/>
      <c r="F3" s="932"/>
      <c r="G3" s="932"/>
      <c r="H3" s="933"/>
      <c r="I3" s="931" t="s">
        <v>8</v>
      </c>
      <c r="J3" s="932"/>
      <c r="K3" s="932"/>
      <c r="L3" s="932"/>
      <c r="M3" s="932"/>
      <c r="N3" s="934"/>
    </row>
    <row r="4" spans="1:14" s="560" customFormat="1" ht="16.2" customHeight="1" thickBot="1">
      <c r="A4" s="960"/>
      <c r="B4" s="961"/>
      <c r="C4" s="155">
        <v>1</v>
      </c>
      <c r="D4" s="156">
        <v>2</v>
      </c>
      <c r="E4" s="156">
        <v>3</v>
      </c>
      <c r="F4" s="156">
        <v>4</v>
      </c>
      <c r="G4" s="156">
        <v>5</v>
      </c>
      <c r="H4" s="156">
        <v>6</v>
      </c>
      <c r="I4" s="156">
        <v>1</v>
      </c>
      <c r="J4" s="156">
        <v>2</v>
      </c>
      <c r="K4" s="156">
        <v>3</v>
      </c>
      <c r="L4" s="156">
        <v>4</v>
      </c>
      <c r="M4" s="156">
        <v>5</v>
      </c>
      <c r="N4" s="157">
        <v>6</v>
      </c>
    </row>
    <row r="5" spans="1:14" s="560" customFormat="1" ht="16.2" customHeight="1">
      <c r="A5" s="944" t="s">
        <v>9</v>
      </c>
      <c r="B5" s="561" t="s">
        <v>10</v>
      </c>
      <c r="C5" s="562">
        <v>339</v>
      </c>
      <c r="D5" s="563">
        <v>418</v>
      </c>
      <c r="E5" s="563">
        <v>429</v>
      </c>
      <c r="F5" s="563">
        <v>343</v>
      </c>
      <c r="G5" s="563">
        <v>684</v>
      </c>
      <c r="H5" s="564">
        <v>684</v>
      </c>
      <c r="I5" s="562">
        <v>404</v>
      </c>
      <c r="J5" s="563">
        <v>438</v>
      </c>
      <c r="K5" s="563">
        <v>427</v>
      </c>
      <c r="L5" s="563">
        <v>341</v>
      </c>
      <c r="M5" s="565" t="s">
        <v>5</v>
      </c>
      <c r="N5" s="566" t="s">
        <v>5</v>
      </c>
    </row>
    <row r="6" spans="1:14" s="560" customFormat="1" ht="16.2" customHeight="1">
      <c r="A6" s="945"/>
      <c r="B6" s="567" t="s">
        <v>11</v>
      </c>
      <c r="C6" s="568">
        <v>350</v>
      </c>
      <c r="D6" s="565">
        <v>445</v>
      </c>
      <c r="E6" s="565">
        <v>437</v>
      </c>
      <c r="F6" s="565">
        <v>356</v>
      </c>
      <c r="G6" s="565">
        <v>344</v>
      </c>
      <c r="H6" s="569">
        <v>338</v>
      </c>
      <c r="I6" s="568">
        <v>393</v>
      </c>
      <c r="J6" s="565">
        <v>411</v>
      </c>
      <c r="K6" s="565">
        <v>419</v>
      </c>
      <c r="L6" s="565">
        <v>328</v>
      </c>
      <c r="M6" s="565">
        <v>340</v>
      </c>
      <c r="N6" s="566">
        <v>346</v>
      </c>
    </row>
    <row r="7" spans="1:14" s="560" customFormat="1" ht="16.2" customHeight="1">
      <c r="A7" s="945"/>
      <c r="B7" s="567" t="s">
        <v>12</v>
      </c>
      <c r="C7" s="568">
        <v>327</v>
      </c>
      <c r="D7" s="565">
        <v>419</v>
      </c>
      <c r="E7" s="565">
        <v>429</v>
      </c>
      <c r="F7" s="565">
        <v>322</v>
      </c>
      <c r="G7" s="565">
        <v>314</v>
      </c>
      <c r="H7" s="569">
        <v>343</v>
      </c>
      <c r="I7" s="568">
        <v>416</v>
      </c>
      <c r="J7" s="565">
        <v>437</v>
      </c>
      <c r="K7" s="565">
        <v>427</v>
      </c>
      <c r="L7" s="565">
        <v>362</v>
      </c>
      <c r="M7" s="565">
        <v>370</v>
      </c>
      <c r="N7" s="566">
        <v>341</v>
      </c>
    </row>
    <row r="8" spans="1:14" s="560" customFormat="1" ht="16.2" customHeight="1" thickBot="1">
      <c r="A8" s="946"/>
      <c r="B8" s="570" t="s">
        <v>13</v>
      </c>
      <c r="C8" s="571">
        <v>363</v>
      </c>
      <c r="D8" s="572">
        <v>421</v>
      </c>
      <c r="E8" s="572">
        <v>426</v>
      </c>
      <c r="F8" s="572">
        <v>349</v>
      </c>
      <c r="G8" s="572">
        <v>684</v>
      </c>
      <c r="H8" s="573">
        <v>684</v>
      </c>
      <c r="I8" s="571">
        <v>380</v>
      </c>
      <c r="J8" s="572">
        <v>435</v>
      </c>
      <c r="K8" s="572">
        <v>430</v>
      </c>
      <c r="L8" s="572">
        <v>335</v>
      </c>
      <c r="M8" s="572" t="s">
        <v>5</v>
      </c>
      <c r="N8" s="574" t="s">
        <v>5</v>
      </c>
    </row>
    <row r="9" spans="1:14" s="560" customFormat="1" ht="16.2" customHeight="1">
      <c r="A9" s="944" t="s">
        <v>14</v>
      </c>
      <c r="B9" s="561" t="s">
        <v>10</v>
      </c>
      <c r="C9" s="562" t="s">
        <v>5</v>
      </c>
      <c r="D9" s="563" t="s">
        <v>5</v>
      </c>
      <c r="E9" s="575">
        <v>715</v>
      </c>
      <c r="F9" s="565">
        <v>715</v>
      </c>
      <c r="G9" s="563">
        <v>323</v>
      </c>
      <c r="H9" s="564">
        <v>315</v>
      </c>
      <c r="I9" s="562" t="s">
        <v>5</v>
      </c>
      <c r="J9" s="563" t="s">
        <v>5</v>
      </c>
      <c r="K9" s="563" t="s">
        <v>5</v>
      </c>
      <c r="L9" s="563" t="s">
        <v>5</v>
      </c>
      <c r="M9" s="563">
        <v>361</v>
      </c>
      <c r="N9" s="576" t="s">
        <v>5</v>
      </c>
    </row>
    <row r="10" spans="1:14" s="560" customFormat="1" ht="16.2" customHeight="1">
      <c r="A10" s="945"/>
      <c r="B10" s="577" t="s">
        <v>463</v>
      </c>
      <c r="C10" s="578" t="s">
        <v>5</v>
      </c>
      <c r="D10" s="565" t="s">
        <v>5</v>
      </c>
      <c r="E10" s="565" t="s">
        <v>5</v>
      </c>
      <c r="F10" s="565" t="s">
        <v>5</v>
      </c>
      <c r="G10" s="565" t="s">
        <v>5</v>
      </c>
      <c r="H10" s="579">
        <v>428</v>
      </c>
      <c r="I10" s="578" t="s">
        <v>5</v>
      </c>
      <c r="J10" s="580" t="s">
        <v>5</v>
      </c>
      <c r="K10" s="580" t="s">
        <v>5</v>
      </c>
      <c r="L10" s="580" t="s">
        <v>5</v>
      </c>
      <c r="M10" s="580" t="s">
        <v>5</v>
      </c>
      <c r="N10" s="581" t="s">
        <v>5</v>
      </c>
    </row>
    <row r="11" spans="1:14" s="560" customFormat="1" ht="16.2" customHeight="1">
      <c r="A11" s="945"/>
      <c r="B11" s="567" t="s">
        <v>12</v>
      </c>
      <c r="C11" s="568" t="s">
        <v>5</v>
      </c>
      <c r="D11" s="565" t="s">
        <v>5</v>
      </c>
      <c r="E11" s="582">
        <v>715</v>
      </c>
      <c r="F11" s="565">
        <v>715</v>
      </c>
      <c r="G11" s="565">
        <v>684</v>
      </c>
      <c r="H11" s="569">
        <v>743</v>
      </c>
      <c r="I11" s="568" t="s">
        <v>5</v>
      </c>
      <c r="J11" s="565" t="s">
        <v>5</v>
      </c>
      <c r="K11" s="565" t="s">
        <v>5</v>
      </c>
      <c r="L11" s="565" t="s">
        <v>5</v>
      </c>
      <c r="M11" s="565" t="s">
        <v>5</v>
      </c>
      <c r="N11" s="566" t="s">
        <v>5</v>
      </c>
    </row>
    <row r="12" spans="1:14" s="560" customFormat="1" ht="16.2" customHeight="1" thickBot="1">
      <c r="A12" s="946"/>
      <c r="B12" s="570" t="s">
        <v>173</v>
      </c>
      <c r="C12" s="568" t="s">
        <v>5</v>
      </c>
      <c r="D12" s="565" t="s">
        <v>5</v>
      </c>
      <c r="E12" s="583">
        <v>715</v>
      </c>
      <c r="F12" s="565">
        <v>715</v>
      </c>
      <c r="G12" s="572">
        <v>684</v>
      </c>
      <c r="H12" s="573">
        <v>743</v>
      </c>
      <c r="I12" s="568" t="s">
        <v>5</v>
      </c>
      <c r="J12" s="565" t="s">
        <v>5</v>
      </c>
      <c r="K12" s="572" t="s">
        <v>5</v>
      </c>
      <c r="L12" s="565" t="s">
        <v>5</v>
      </c>
      <c r="M12" s="572" t="s">
        <v>5</v>
      </c>
      <c r="N12" s="574" t="s">
        <v>5</v>
      </c>
    </row>
    <row r="13" spans="1:14" s="560" customFormat="1" ht="16.2" customHeight="1">
      <c r="A13" s="944" t="s">
        <v>16</v>
      </c>
      <c r="B13" s="561" t="s">
        <v>10</v>
      </c>
      <c r="C13" s="562">
        <v>87</v>
      </c>
      <c r="D13" s="563">
        <v>364</v>
      </c>
      <c r="E13" s="563">
        <v>426</v>
      </c>
      <c r="F13" s="563">
        <v>313</v>
      </c>
      <c r="G13" s="563">
        <v>347</v>
      </c>
      <c r="H13" s="564">
        <v>684</v>
      </c>
      <c r="I13" s="562" t="s">
        <v>5</v>
      </c>
      <c r="J13" s="563">
        <v>320</v>
      </c>
      <c r="K13" s="563">
        <v>373</v>
      </c>
      <c r="L13" s="563">
        <v>320</v>
      </c>
      <c r="M13" s="563">
        <v>337</v>
      </c>
      <c r="N13" s="566" t="s">
        <v>5</v>
      </c>
    </row>
    <row r="14" spans="1:14" s="560" customFormat="1" ht="16.2" customHeight="1">
      <c r="A14" s="945"/>
      <c r="B14" s="577" t="s">
        <v>464</v>
      </c>
      <c r="C14" s="578">
        <v>250</v>
      </c>
      <c r="D14" s="580" t="s">
        <v>5</v>
      </c>
      <c r="E14" s="580" t="s">
        <v>5</v>
      </c>
      <c r="F14" s="580" t="s">
        <v>5</v>
      </c>
      <c r="G14" s="580" t="s">
        <v>5</v>
      </c>
      <c r="H14" s="579" t="s">
        <v>5</v>
      </c>
      <c r="I14" s="578" t="s">
        <v>5</v>
      </c>
      <c r="J14" s="580" t="s">
        <v>5</v>
      </c>
      <c r="K14" s="580" t="s">
        <v>5</v>
      </c>
      <c r="L14" s="580" t="s">
        <v>5</v>
      </c>
      <c r="M14" s="580" t="s">
        <v>5</v>
      </c>
      <c r="N14" s="566" t="s">
        <v>5</v>
      </c>
    </row>
    <row r="15" spans="1:14" s="560" customFormat="1" ht="16.2" customHeight="1">
      <c r="A15" s="945"/>
      <c r="B15" s="567" t="s">
        <v>17</v>
      </c>
      <c r="C15" s="568">
        <v>337</v>
      </c>
      <c r="D15" s="565">
        <v>684</v>
      </c>
      <c r="E15" s="565">
        <v>799</v>
      </c>
      <c r="F15" s="565">
        <v>633</v>
      </c>
      <c r="G15" s="565">
        <v>684</v>
      </c>
      <c r="H15" s="569">
        <v>684</v>
      </c>
      <c r="I15" s="568" t="s">
        <v>5</v>
      </c>
      <c r="J15" s="565" t="s">
        <v>5</v>
      </c>
      <c r="K15" s="565" t="s">
        <v>5</v>
      </c>
      <c r="L15" s="565" t="s">
        <v>5</v>
      </c>
      <c r="M15" s="565" t="s">
        <v>5</v>
      </c>
      <c r="N15" s="566" t="s">
        <v>5</v>
      </c>
    </row>
    <row r="16" spans="1:14" s="560" customFormat="1" ht="16.2" customHeight="1">
      <c r="A16" s="945"/>
      <c r="B16" s="584" t="s">
        <v>11</v>
      </c>
      <c r="C16" s="568">
        <v>182</v>
      </c>
      <c r="D16" s="565">
        <v>356</v>
      </c>
      <c r="E16" s="565">
        <v>400</v>
      </c>
      <c r="F16" s="565">
        <v>330</v>
      </c>
      <c r="G16" s="565">
        <v>335</v>
      </c>
      <c r="H16" s="569">
        <v>574</v>
      </c>
      <c r="I16" s="568">
        <v>155</v>
      </c>
      <c r="J16" s="565">
        <v>328</v>
      </c>
      <c r="K16" s="565">
        <v>399</v>
      </c>
      <c r="L16" s="565">
        <v>303</v>
      </c>
      <c r="M16" s="565">
        <v>349</v>
      </c>
      <c r="N16" s="566" t="s">
        <v>5</v>
      </c>
    </row>
    <row r="17" spans="1:14" s="560" customFormat="1" ht="16.2" customHeight="1">
      <c r="A17" s="945"/>
      <c r="B17" s="577" t="s">
        <v>330</v>
      </c>
      <c r="C17" s="568" t="s">
        <v>5</v>
      </c>
      <c r="D17" s="565" t="s">
        <v>5</v>
      </c>
      <c r="E17" s="565" t="s">
        <v>5</v>
      </c>
      <c r="F17" s="565" t="s">
        <v>5</v>
      </c>
      <c r="G17" s="565" t="s">
        <v>5</v>
      </c>
      <c r="H17" s="569">
        <v>110</v>
      </c>
      <c r="I17" s="568" t="s">
        <v>5</v>
      </c>
      <c r="J17" s="565" t="s">
        <v>5</v>
      </c>
      <c r="K17" s="565" t="s">
        <v>5</v>
      </c>
      <c r="L17" s="565" t="s">
        <v>5</v>
      </c>
      <c r="M17" s="565" t="s">
        <v>5</v>
      </c>
      <c r="N17" s="566" t="s">
        <v>5</v>
      </c>
    </row>
    <row r="18" spans="1:14" s="560" customFormat="1" ht="16.2" customHeight="1">
      <c r="A18" s="945"/>
      <c r="B18" s="567" t="s">
        <v>12</v>
      </c>
      <c r="C18" s="568">
        <v>337</v>
      </c>
      <c r="D18" s="565">
        <v>370</v>
      </c>
      <c r="E18" s="565">
        <v>416</v>
      </c>
      <c r="F18" s="565">
        <v>323</v>
      </c>
      <c r="G18" s="565">
        <v>684</v>
      </c>
      <c r="H18" s="569">
        <v>684</v>
      </c>
      <c r="I18" s="568" t="s">
        <v>5</v>
      </c>
      <c r="J18" s="565">
        <v>314</v>
      </c>
      <c r="K18" s="565">
        <v>383</v>
      </c>
      <c r="L18" s="565">
        <v>310</v>
      </c>
      <c r="M18" s="565" t="s">
        <v>5</v>
      </c>
      <c r="N18" s="566" t="s">
        <v>5</v>
      </c>
    </row>
    <row r="19" spans="1:14" s="560" customFormat="1" ht="16.2" customHeight="1">
      <c r="A19" s="945"/>
      <c r="B19" s="584" t="s">
        <v>18</v>
      </c>
      <c r="C19" s="568">
        <v>337</v>
      </c>
      <c r="D19" s="565">
        <v>347</v>
      </c>
      <c r="E19" s="565">
        <v>423</v>
      </c>
      <c r="F19" s="565">
        <v>348</v>
      </c>
      <c r="G19" s="565">
        <v>684</v>
      </c>
      <c r="H19" s="569">
        <v>684</v>
      </c>
      <c r="I19" s="568" t="s">
        <v>5</v>
      </c>
      <c r="J19" s="565">
        <v>337</v>
      </c>
      <c r="K19" s="565">
        <v>376</v>
      </c>
      <c r="L19" s="565">
        <v>285</v>
      </c>
      <c r="M19" s="565" t="s">
        <v>5</v>
      </c>
      <c r="N19" s="566" t="s">
        <v>5</v>
      </c>
    </row>
    <row r="20" spans="1:14" s="560" customFormat="1" ht="16.2" customHeight="1" thickBot="1">
      <c r="A20" s="946"/>
      <c r="B20" s="570" t="s">
        <v>15</v>
      </c>
      <c r="C20" s="571">
        <v>175</v>
      </c>
      <c r="D20" s="572">
        <v>383</v>
      </c>
      <c r="E20" s="572">
        <v>400</v>
      </c>
      <c r="F20" s="572">
        <v>317</v>
      </c>
      <c r="G20" s="572">
        <v>342</v>
      </c>
      <c r="H20" s="573">
        <v>684</v>
      </c>
      <c r="I20" s="571">
        <v>162</v>
      </c>
      <c r="J20" s="572">
        <v>301</v>
      </c>
      <c r="K20" s="572">
        <v>399</v>
      </c>
      <c r="L20" s="572">
        <v>316</v>
      </c>
      <c r="M20" s="572">
        <v>342</v>
      </c>
      <c r="N20" s="574" t="s">
        <v>5</v>
      </c>
    </row>
    <row r="21" spans="1:14" s="560" customFormat="1" ht="16.2" customHeight="1" thickBot="1">
      <c r="A21" s="944" t="s">
        <v>19</v>
      </c>
      <c r="B21" s="561" t="s">
        <v>10</v>
      </c>
      <c r="C21" s="562" t="s">
        <v>5</v>
      </c>
      <c r="D21" s="563" t="s">
        <v>5</v>
      </c>
      <c r="E21" s="563">
        <v>657</v>
      </c>
      <c r="F21" s="563">
        <v>907</v>
      </c>
      <c r="G21" s="563">
        <v>1004</v>
      </c>
      <c r="H21" s="576">
        <v>1004</v>
      </c>
      <c r="I21" s="585"/>
      <c r="J21" s="585"/>
      <c r="K21" s="585"/>
      <c r="L21" s="585"/>
      <c r="M21" s="585"/>
      <c r="N21" s="586"/>
    </row>
    <row r="22" spans="1:14" s="560" customFormat="1" ht="16.2" customHeight="1" thickBot="1">
      <c r="A22" s="945"/>
      <c r="B22" s="584" t="s">
        <v>17</v>
      </c>
      <c r="C22" s="568" t="s">
        <v>5</v>
      </c>
      <c r="D22" s="565" t="s">
        <v>5</v>
      </c>
      <c r="E22" s="565">
        <v>657</v>
      </c>
      <c r="F22" s="565">
        <v>907</v>
      </c>
      <c r="G22" s="565">
        <v>1004</v>
      </c>
      <c r="H22" s="566">
        <v>1004</v>
      </c>
      <c r="I22" s="938" t="s">
        <v>27</v>
      </c>
      <c r="J22" s="939"/>
      <c r="K22" s="173" t="s">
        <v>319</v>
      </c>
      <c r="L22" s="947" t="s">
        <v>320</v>
      </c>
      <c r="M22" s="948"/>
      <c r="N22" s="174" t="s">
        <v>331</v>
      </c>
    </row>
    <row r="23" spans="1:14" s="560" customFormat="1" ht="16.2" customHeight="1">
      <c r="A23" s="945"/>
      <c r="B23" s="567" t="s">
        <v>11</v>
      </c>
      <c r="C23" s="568" t="s">
        <v>5</v>
      </c>
      <c r="D23" s="565" t="s">
        <v>5</v>
      </c>
      <c r="E23" s="565">
        <v>657</v>
      </c>
      <c r="F23" s="565">
        <v>907</v>
      </c>
      <c r="G23" s="565">
        <v>1004</v>
      </c>
      <c r="H23" s="566">
        <v>1004</v>
      </c>
      <c r="I23" s="949" t="s">
        <v>174</v>
      </c>
      <c r="J23" s="950"/>
      <c r="K23" s="667">
        <v>865</v>
      </c>
      <c r="L23" s="1578">
        <v>888</v>
      </c>
      <c r="M23" s="1577"/>
      <c r="N23" s="668">
        <v>855</v>
      </c>
    </row>
    <row r="24" spans="1:14" s="560" customFormat="1" ht="16.2" customHeight="1">
      <c r="A24" s="945"/>
      <c r="B24" s="567" t="s">
        <v>12</v>
      </c>
      <c r="C24" s="568" t="s">
        <v>5</v>
      </c>
      <c r="D24" s="565" t="s">
        <v>5</v>
      </c>
      <c r="E24" s="565">
        <v>657</v>
      </c>
      <c r="F24" s="565">
        <v>907</v>
      </c>
      <c r="G24" s="565">
        <v>1004</v>
      </c>
      <c r="H24" s="566">
        <v>1004</v>
      </c>
      <c r="I24" s="952" t="s">
        <v>175</v>
      </c>
      <c r="J24" s="953"/>
      <c r="K24" s="669">
        <v>2835</v>
      </c>
      <c r="L24" s="670">
        <v>1614</v>
      </c>
      <c r="M24" s="670">
        <v>2424</v>
      </c>
      <c r="N24" s="671">
        <v>2053</v>
      </c>
    </row>
    <row r="25" spans="1:14" s="560" customFormat="1" ht="16.2" customHeight="1" thickBot="1">
      <c r="A25" s="945"/>
      <c r="B25" s="584" t="s">
        <v>20</v>
      </c>
      <c r="C25" s="568" t="s">
        <v>5</v>
      </c>
      <c r="D25" s="565" t="s">
        <v>5</v>
      </c>
      <c r="E25" s="565">
        <v>657</v>
      </c>
      <c r="F25" s="565">
        <v>907</v>
      </c>
      <c r="G25" s="565">
        <v>1004</v>
      </c>
      <c r="H25" s="566">
        <v>1004</v>
      </c>
      <c r="I25" s="954" t="s">
        <v>176</v>
      </c>
      <c r="J25" s="955"/>
      <c r="K25" s="672">
        <v>1303</v>
      </c>
      <c r="L25" s="1576">
        <v>1206</v>
      </c>
      <c r="M25" s="1575"/>
      <c r="N25" s="673">
        <v>1159</v>
      </c>
    </row>
    <row r="26" spans="1:14" s="560" customFormat="1" ht="16.2" customHeight="1" thickBot="1">
      <c r="A26" s="946"/>
      <c r="B26" s="567" t="s">
        <v>18</v>
      </c>
      <c r="C26" s="568" t="s">
        <v>5</v>
      </c>
      <c r="D26" s="565" t="s">
        <v>5</v>
      </c>
      <c r="E26" s="565">
        <v>657</v>
      </c>
      <c r="F26" s="565">
        <v>907</v>
      </c>
      <c r="G26" s="565">
        <v>1004</v>
      </c>
      <c r="H26" s="566">
        <v>1004</v>
      </c>
      <c r="I26" s="587"/>
      <c r="J26" s="588"/>
      <c r="K26" s="957"/>
      <c r="L26" s="957"/>
      <c r="M26" s="957"/>
      <c r="N26" s="958"/>
    </row>
    <row r="27" spans="1:14" s="560" customFormat="1" ht="16.2" customHeight="1" thickBot="1">
      <c r="A27" s="891" t="s">
        <v>322</v>
      </c>
      <c r="B27" s="892"/>
      <c r="C27" s="589"/>
      <c r="D27" s="590" t="s">
        <v>22</v>
      </c>
      <c r="E27" s="591" t="s">
        <v>17</v>
      </c>
      <c r="F27" s="591" t="s">
        <v>169</v>
      </c>
      <c r="G27" s="591" t="s">
        <v>12</v>
      </c>
      <c r="H27" s="591" t="s">
        <v>170</v>
      </c>
      <c r="I27" s="591" t="s">
        <v>171</v>
      </c>
      <c r="J27" s="591" t="s">
        <v>18</v>
      </c>
      <c r="K27" s="592" t="s">
        <v>15</v>
      </c>
      <c r="L27" s="1572"/>
      <c r="M27" s="1574" t="s">
        <v>470</v>
      </c>
      <c r="N27" s="1573"/>
    </row>
    <row r="28" spans="1:14" s="560" customFormat="1" ht="16.2" customHeight="1" thickBot="1">
      <c r="A28" s="893"/>
      <c r="B28" s="894"/>
      <c r="C28" s="594" t="s">
        <v>177</v>
      </c>
      <c r="D28" s="595">
        <v>922</v>
      </c>
      <c r="E28" s="596">
        <v>914</v>
      </c>
      <c r="F28" s="596">
        <v>916</v>
      </c>
      <c r="G28" s="596">
        <v>915</v>
      </c>
      <c r="H28" s="596">
        <v>916</v>
      </c>
      <c r="I28" s="596">
        <v>916</v>
      </c>
      <c r="J28" s="596">
        <v>964</v>
      </c>
      <c r="K28" s="597">
        <v>916</v>
      </c>
      <c r="L28" s="1572"/>
      <c r="M28" s="1571" t="s">
        <v>324</v>
      </c>
      <c r="N28" s="676">
        <v>463</v>
      </c>
    </row>
    <row r="29" spans="1:14" s="560" customFormat="1" ht="16.2" customHeight="1" thickBot="1">
      <c r="A29" s="895"/>
      <c r="B29" s="896"/>
      <c r="C29" s="598" t="s">
        <v>178</v>
      </c>
      <c r="D29" s="571">
        <v>907</v>
      </c>
      <c r="E29" s="572">
        <v>915</v>
      </c>
      <c r="F29" s="572">
        <v>913</v>
      </c>
      <c r="G29" s="572">
        <v>914</v>
      </c>
      <c r="H29" s="572">
        <v>913</v>
      </c>
      <c r="I29" s="572">
        <v>913</v>
      </c>
      <c r="J29" s="572">
        <v>865</v>
      </c>
      <c r="K29" s="583">
        <v>913</v>
      </c>
      <c r="L29" s="1570"/>
      <c r="M29" s="1569"/>
      <c r="N29" s="593"/>
    </row>
    <row r="30" spans="1:14" s="560" customFormat="1" ht="16.2" customHeight="1" thickBot="1">
      <c r="A30" s="938" t="s">
        <v>179</v>
      </c>
      <c r="B30" s="939"/>
      <c r="C30" s="599">
        <v>165</v>
      </c>
      <c r="D30" s="916" t="s">
        <v>324</v>
      </c>
      <c r="E30" s="917"/>
      <c r="F30" s="599">
        <v>485</v>
      </c>
      <c r="G30" s="916" t="s">
        <v>325</v>
      </c>
      <c r="H30" s="917"/>
      <c r="I30" s="599">
        <v>226</v>
      </c>
      <c r="J30" s="916" t="s">
        <v>23</v>
      </c>
      <c r="K30" s="917"/>
      <c r="L30" s="600">
        <v>288</v>
      </c>
      <c r="M30" s="942"/>
      <c r="N30" s="943"/>
    </row>
    <row r="31" spans="1:14" s="560" customFormat="1" ht="16.2" customHeight="1" thickBot="1">
      <c r="A31" s="914" t="s">
        <v>465</v>
      </c>
      <c r="B31" s="915"/>
      <c r="C31" s="601" t="s">
        <v>326</v>
      </c>
      <c r="D31" s="602">
        <v>225</v>
      </c>
      <c r="E31" s="603" t="s">
        <v>327</v>
      </c>
      <c r="F31" s="602">
        <v>224</v>
      </c>
      <c r="G31" s="916" t="s">
        <v>24</v>
      </c>
      <c r="H31" s="917"/>
      <c r="I31" s="918" t="s">
        <v>466</v>
      </c>
      <c r="J31" s="919"/>
      <c r="K31" s="920" t="s">
        <v>467</v>
      </c>
      <c r="L31" s="921"/>
      <c r="M31" s="604"/>
      <c r="N31" s="605"/>
    </row>
    <row r="32" spans="1:14" s="560" customFormat="1" ht="16.2" customHeight="1">
      <c r="A32" s="891" t="s">
        <v>468</v>
      </c>
      <c r="B32" s="892"/>
      <c r="C32" s="589"/>
      <c r="D32" s="590" t="s">
        <v>22</v>
      </c>
      <c r="E32" s="606" t="s">
        <v>469</v>
      </c>
      <c r="F32" s="591" t="s">
        <v>193</v>
      </c>
      <c r="G32" s="591" t="s">
        <v>169</v>
      </c>
      <c r="H32" s="591" t="s">
        <v>172</v>
      </c>
      <c r="I32" s="591" t="s">
        <v>65</v>
      </c>
      <c r="J32" s="591" t="s">
        <v>171</v>
      </c>
      <c r="K32" s="592" t="s">
        <v>185</v>
      </c>
      <c r="L32" s="923"/>
      <c r="M32" s="924"/>
      <c r="N32" s="593"/>
    </row>
    <row r="33" spans="1:14" s="560" customFormat="1" ht="16.2" customHeight="1">
      <c r="A33" s="893"/>
      <c r="B33" s="894"/>
      <c r="C33" s="594">
        <v>5</v>
      </c>
      <c r="D33" s="595">
        <v>273</v>
      </c>
      <c r="E33" s="925">
        <v>76</v>
      </c>
      <c r="F33" s="596">
        <v>349</v>
      </c>
      <c r="G33" s="596">
        <v>349</v>
      </c>
      <c r="H33" s="596">
        <v>349</v>
      </c>
      <c r="I33" s="596">
        <v>349</v>
      </c>
      <c r="J33" s="596">
        <v>349</v>
      </c>
      <c r="K33" s="597">
        <v>349</v>
      </c>
      <c r="L33" s="923"/>
      <c r="M33" s="924"/>
      <c r="N33" s="593"/>
    </row>
    <row r="34" spans="1:14" s="560" customFormat="1" ht="16.2" customHeight="1" thickBot="1">
      <c r="A34" s="895"/>
      <c r="B34" s="896"/>
      <c r="C34" s="598">
        <v>6</v>
      </c>
      <c r="D34" s="571">
        <v>273</v>
      </c>
      <c r="E34" s="926"/>
      <c r="F34" s="572">
        <v>349</v>
      </c>
      <c r="G34" s="572">
        <v>349</v>
      </c>
      <c r="H34" s="572">
        <v>349</v>
      </c>
      <c r="I34" s="572">
        <v>349</v>
      </c>
      <c r="J34" s="572">
        <v>349</v>
      </c>
      <c r="K34" s="583">
        <v>349</v>
      </c>
      <c r="L34" s="1568"/>
      <c r="M34" s="1331"/>
      <c r="N34" s="593"/>
    </row>
    <row r="35" spans="1:14" s="560" customFormat="1" ht="16.2" customHeight="1">
      <c r="A35" s="927"/>
      <c r="B35" s="928"/>
      <c r="C35" s="931" t="s">
        <v>399</v>
      </c>
      <c r="D35" s="932"/>
      <c r="E35" s="932"/>
      <c r="F35" s="932"/>
      <c r="G35" s="932"/>
      <c r="H35" s="933"/>
      <c r="I35" s="931" t="s">
        <v>400</v>
      </c>
      <c r="J35" s="932"/>
      <c r="K35" s="932"/>
      <c r="L35" s="932"/>
      <c r="M35" s="932"/>
      <c r="N35" s="934"/>
    </row>
    <row r="36" spans="1:14" s="560" customFormat="1" ht="16.2" customHeight="1" thickBot="1">
      <c r="A36" s="929"/>
      <c r="B36" s="930"/>
      <c r="C36" s="155">
        <v>1</v>
      </c>
      <c r="D36" s="156">
        <v>2</v>
      </c>
      <c r="E36" s="156">
        <v>3</v>
      </c>
      <c r="F36" s="156">
        <v>4</v>
      </c>
      <c r="G36" s="156">
        <v>5</v>
      </c>
      <c r="H36" s="156">
        <v>6</v>
      </c>
      <c r="I36" s="156">
        <v>1</v>
      </c>
      <c r="J36" s="156">
        <v>2</v>
      </c>
      <c r="K36" s="156">
        <v>3</v>
      </c>
      <c r="L36" s="156">
        <v>4</v>
      </c>
      <c r="M36" s="156">
        <v>5</v>
      </c>
      <c r="N36" s="157">
        <v>6</v>
      </c>
    </row>
    <row r="37" spans="1:14" s="560" customFormat="1" ht="16.2" customHeight="1">
      <c r="A37" s="1567" t="s">
        <v>401</v>
      </c>
      <c r="B37" s="561" t="s">
        <v>10</v>
      </c>
      <c r="C37" s="607">
        <v>319</v>
      </c>
      <c r="D37" s="563">
        <v>347</v>
      </c>
      <c r="E37" s="563">
        <v>384</v>
      </c>
      <c r="F37" s="563">
        <v>401</v>
      </c>
      <c r="G37" s="563">
        <v>422</v>
      </c>
      <c r="H37" s="564">
        <v>439</v>
      </c>
      <c r="I37" s="562" t="s">
        <v>5</v>
      </c>
      <c r="J37" s="563" t="s">
        <v>5</v>
      </c>
      <c r="K37" s="563" t="s">
        <v>5</v>
      </c>
      <c r="L37" s="563" t="s">
        <v>5</v>
      </c>
      <c r="M37" s="563" t="s">
        <v>5</v>
      </c>
      <c r="N37" s="576" t="s">
        <v>5</v>
      </c>
    </row>
    <row r="38" spans="1:14" s="560" customFormat="1" ht="16.2" customHeight="1">
      <c r="A38" s="1566"/>
      <c r="B38" s="567" t="s">
        <v>169</v>
      </c>
      <c r="C38" s="608">
        <v>220</v>
      </c>
      <c r="D38" s="565">
        <v>248</v>
      </c>
      <c r="E38" s="565">
        <v>285</v>
      </c>
      <c r="F38" s="565">
        <v>302</v>
      </c>
      <c r="G38" s="565">
        <v>317</v>
      </c>
      <c r="H38" s="569">
        <v>334</v>
      </c>
      <c r="I38" s="608">
        <v>99</v>
      </c>
      <c r="J38" s="565">
        <v>99</v>
      </c>
      <c r="K38" s="565">
        <v>99</v>
      </c>
      <c r="L38" s="565">
        <v>99</v>
      </c>
      <c r="M38" s="565">
        <v>105</v>
      </c>
      <c r="N38" s="566">
        <v>105</v>
      </c>
    </row>
    <row r="39" spans="1:14" s="560" customFormat="1" ht="16.2" customHeight="1">
      <c r="A39" s="1566"/>
      <c r="B39" s="567" t="s">
        <v>65</v>
      </c>
      <c r="C39" s="608">
        <v>319</v>
      </c>
      <c r="D39" s="565">
        <v>347</v>
      </c>
      <c r="E39" s="565">
        <v>384</v>
      </c>
      <c r="F39" s="565">
        <v>401</v>
      </c>
      <c r="G39" s="565">
        <v>422</v>
      </c>
      <c r="H39" s="569">
        <v>439</v>
      </c>
      <c r="I39" s="608" t="s">
        <v>5</v>
      </c>
      <c r="J39" s="565" t="s">
        <v>5</v>
      </c>
      <c r="K39" s="565" t="s">
        <v>5</v>
      </c>
      <c r="L39" s="565" t="s">
        <v>5</v>
      </c>
      <c r="M39" s="565" t="s">
        <v>5</v>
      </c>
      <c r="N39" s="566" t="s">
        <v>5</v>
      </c>
    </row>
    <row r="40" spans="1:14" s="560" customFormat="1" ht="16.2" customHeight="1">
      <c r="A40" s="1566"/>
      <c r="B40" s="567" t="s">
        <v>171</v>
      </c>
      <c r="C40" s="608">
        <v>319</v>
      </c>
      <c r="D40" s="565">
        <v>347</v>
      </c>
      <c r="E40" s="565">
        <v>384</v>
      </c>
      <c r="F40" s="565">
        <v>401</v>
      </c>
      <c r="G40" s="565">
        <v>422</v>
      </c>
      <c r="H40" s="569">
        <v>439</v>
      </c>
      <c r="I40" s="608" t="s">
        <v>5</v>
      </c>
      <c r="J40" s="565" t="s">
        <v>5</v>
      </c>
      <c r="K40" s="565" t="s">
        <v>5</v>
      </c>
      <c r="L40" s="565" t="s">
        <v>5</v>
      </c>
      <c r="M40" s="565" t="s">
        <v>5</v>
      </c>
      <c r="N40" s="566" t="s">
        <v>5</v>
      </c>
    </row>
    <row r="41" spans="1:14" s="560" customFormat="1" ht="16.2" customHeight="1">
      <c r="A41" s="1566"/>
      <c r="B41" s="567" t="s">
        <v>173</v>
      </c>
      <c r="C41" s="608">
        <v>256</v>
      </c>
      <c r="D41" s="565">
        <v>284</v>
      </c>
      <c r="E41" s="565">
        <v>321</v>
      </c>
      <c r="F41" s="565">
        <v>338</v>
      </c>
      <c r="G41" s="565">
        <v>359</v>
      </c>
      <c r="H41" s="569">
        <v>376</v>
      </c>
      <c r="I41" s="608">
        <v>63</v>
      </c>
      <c r="J41" s="565">
        <v>63</v>
      </c>
      <c r="K41" s="565">
        <v>63</v>
      </c>
      <c r="L41" s="565">
        <v>63</v>
      </c>
      <c r="M41" s="565">
        <v>63</v>
      </c>
      <c r="N41" s="566">
        <v>63</v>
      </c>
    </row>
    <row r="42" spans="1:14" s="560" customFormat="1" ht="16.2" customHeight="1">
      <c r="A42" s="1566"/>
      <c r="B42" s="567" t="s">
        <v>402</v>
      </c>
      <c r="C42" s="608">
        <v>319</v>
      </c>
      <c r="D42" s="565">
        <v>347</v>
      </c>
      <c r="E42" s="565">
        <v>384</v>
      </c>
      <c r="F42" s="565">
        <v>401</v>
      </c>
      <c r="G42" s="565">
        <v>422</v>
      </c>
      <c r="H42" s="569">
        <v>439</v>
      </c>
      <c r="I42" s="608" t="s">
        <v>5</v>
      </c>
      <c r="J42" s="565" t="s">
        <v>5</v>
      </c>
      <c r="K42" s="565" t="s">
        <v>5</v>
      </c>
      <c r="L42" s="565" t="s">
        <v>5</v>
      </c>
      <c r="M42" s="565" t="s">
        <v>5</v>
      </c>
      <c r="N42" s="566" t="s">
        <v>5</v>
      </c>
    </row>
    <row r="43" spans="1:14" s="560" customFormat="1" ht="16.2" customHeight="1">
      <c r="A43" s="1566"/>
      <c r="B43" s="567" t="s">
        <v>403</v>
      </c>
      <c r="C43" s="608">
        <v>319</v>
      </c>
      <c r="D43" s="565">
        <v>347</v>
      </c>
      <c r="E43" s="565">
        <v>384</v>
      </c>
      <c r="F43" s="565">
        <v>401</v>
      </c>
      <c r="G43" s="565">
        <v>422</v>
      </c>
      <c r="H43" s="569">
        <v>439</v>
      </c>
      <c r="I43" s="608" t="s">
        <v>5</v>
      </c>
      <c r="J43" s="565" t="s">
        <v>5</v>
      </c>
      <c r="K43" s="565" t="s">
        <v>5</v>
      </c>
      <c r="L43" s="565" t="s">
        <v>5</v>
      </c>
      <c r="M43" s="565" t="s">
        <v>5</v>
      </c>
      <c r="N43" s="566" t="s">
        <v>5</v>
      </c>
    </row>
    <row r="44" spans="1:14" s="560" customFormat="1" ht="16.2" customHeight="1" thickBot="1">
      <c r="A44" s="1565"/>
      <c r="B44" s="609" t="s">
        <v>404</v>
      </c>
      <c r="C44" s="610">
        <v>217</v>
      </c>
      <c r="D44" s="572">
        <v>245</v>
      </c>
      <c r="E44" s="572">
        <v>276</v>
      </c>
      <c r="F44" s="572">
        <v>293</v>
      </c>
      <c r="G44" s="572">
        <v>304</v>
      </c>
      <c r="H44" s="573">
        <v>321</v>
      </c>
      <c r="I44" s="610">
        <v>102</v>
      </c>
      <c r="J44" s="572">
        <v>102</v>
      </c>
      <c r="K44" s="572">
        <v>108</v>
      </c>
      <c r="L44" s="572">
        <v>108</v>
      </c>
      <c r="M44" s="572">
        <v>118</v>
      </c>
      <c r="N44" s="574">
        <v>118</v>
      </c>
    </row>
    <row r="45" spans="1:14" s="560" customFormat="1" ht="16.2" customHeight="1" thickBot="1">
      <c r="A45" s="938" t="s">
        <v>25</v>
      </c>
      <c r="B45" s="939"/>
      <c r="C45" s="674">
        <v>9206</v>
      </c>
      <c r="D45" s="675">
        <v>8776</v>
      </c>
      <c r="E45" s="675">
        <v>7278</v>
      </c>
      <c r="F45" s="675">
        <v>5313</v>
      </c>
      <c r="G45" s="675">
        <v>5108</v>
      </c>
      <c r="H45" s="676">
        <v>5426</v>
      </c>
      <c r="I45" s="599"/>
      <c r="J45" s="599"/>
      <c r="K45" s="599"/>
      <c r="L45" s="588"/>
      <c r="M45" s="599"/>
      <c r="N45" s="599"/>
    </row>
    <row r="46" spans="1:14" s="560" customFormat="1" ht="7.2" customHeight="1">
      <c r="A46" s="619"/>
      <c r="B46" s="619"/>
      <c r="C46" s="616"/>
      <c r="D46" s="616"/>
      <c r="E46" s="616"/>
      <c r="F46" s="616"/>
      <c r="G46" s="616"/>
      <c r="H46" s="616"/>
      <c r="I46" s="616"/>
      <c r="J46" s="616"/>
      <c r="K46" s="616"/>
      <c r="M46" s="587"/>
      <c r="N46" s="587"/>
    </row>
    <row r="47" spans="1:14" s="620" customFormat="1" ht="10.8" customHeight="1" thickBo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14" s="620" customFormat="1" ht="18" customHeight="1" thickBot="1">
      <c r="A48" s="897" t="s">
        <v>28</v>
      </c>
      <c r="B48" s="898"/>
      <c r="C48" s="621"/>
      <c r="D48" s="560"/>
      <c r="E48" s="560"/>
      <c r="F48" s="560"/>
      <c r="G48" s="560"/>
      <c r="H48" s="560"/>
      <c r="I48" s="560"/>
      <c r="J48" s="560"/>
      <c r="K48" s="560"/>
      <c r="L48" s="560"/>
      <c r="M48" s="587"/>
      <c r="N48" s="587"/>
    </row>
    <row r="49" spans="1:14" s="560" customFormat="1" ht="18" customHeight="1" thickBot="1">
      <c r="A49" s="960"/>
      <c r="B49" s="961"/>
      <c r="C49" s="680">
        <v>1</v>
      </c>
      <c r="D49" s="346">
        <v>2</v>
      </c>
      <c r="E49" s="346">
        <v>3</v>
      </c>
      <c r="F49" s="622"/>
      <c r="G49" s="623"/>
      <c r="H49" s="1564" t="s">
        <v>373</v>
      </c>
      <c r="I49" s="883"/>
      <c r="J49" s="624"/>
      <c r="K49" s="624"/>
      <c r="L49" s="350">
        <v>1</v>
      </c>
      <c r="M49" s="679" t="s">
        <v>180</v>
      </c>
      <c r="N49" s="352" t="s">
        <v>181</v>
      </c>
    </row>
    <row r="50" spans="1:14" s="632" customFormat="1" ht="18" customHeight="1" thickBot="1">
      <c r="A50" s="224" t="s">
        <v>182</v>
      </c>
      <c r="B50" s="625" t="s">
        <v>187</v>
      </c>
      <c r="C50" s="626">
        <v>828.46599999999989</v>
      </c>
      <c r="D50" s="626">
        <v>828.46599999999989</v>
      </c>
      <c r="E50" s="626">
        <v>856.35699999999997</v>
      </c>
      <c r="F50" s="184" t="s">
        <v>189</v>
      </c>
      <c r="G50" s="589" t="s">
        <v>187</v>
      </c>
      <c r="H50" s="903">
        <v>1138.366</v>
      </c>
      <c r="I50" s="904"/>
      <c r="J50" s="224" t="s">
        <v>184</v>
      </c>
      <c r="K50" s="589" t="s">
        <v>187</v>
      </c>
      <c r="L50" s="627">
        <v>768.55199999999991</v>
      </c>
      <c r="M50" s="627">
        <v>768.55199999999991</v>
      </c>
      <c r="N50" s="628">
        <v>768.55199999999991</v>
      </c>
    </row>
    <row r="51" spans="1:14" s="560" customFormat="1" ht="18" customHeight="1" thickBot="1">
      <c r="A51" s="224" t="s">
        <v>186</v>
      </c>
      <c r="B51" s="625" t="s">
        <v>187</v>
      </c>
      <c r="C51" s="626">
        <v>800.57499999999993</v>
      </c>
      <c r="D51" s="626">
        <v>800.57499999999993</v>
      </c>
      <c r="E51" s="626">
        <v>800.57499999999993</v>
      </c>
      <c r="F51" s="683" t="s">
        <v>183</v>
      </c>
      <c r="G51" s="1563" t="s">
        <v>187</v>
      </c>
      <c r="H51" s="1562">
        <v>451.42099999999999</v>
      </c>
      <c r="I51" s="1561"/>
      <c r="J51" s="1560" t="s">
        <v>188</v>
      </c>
      <c r="K51" s="642" t="s">
        <v>328</v>
      </c>
      <c r="L51" s="637">
        <v>258.25</v>
      </c>
      <c r="M51" s="637">
        <v>256.18399999999997</v>
      </c>
      <c r="N51" s="643">
        <v>255.15099999999998</v>
      </c>
    </row>
    <row r="52" spans="1:14" s="560" customFormat="1" ht="18" customHeight="1" thickBot="1">
      <c r="A52" s="885" t="s">
        <v>190</v>
      </c>
      <c r="B52" s="635" t="s">
        <v>21</v>
      </c>
      <c r="C52" s="637">
        <v>633.22899999999993</v>
      </c>
      <c r="D52" s="636">
        <v>633.22899999999993</v>
      </c>
      <c r="E52" s="636">
        <v>633.22899999999993</v>
      </c>
      <c r="F52" s="885" t="s">
        <v>196</v>
      </c>
      <c r="G52" s="1559" t="s">
        <v>30</v>
      </c>
      <c r="H52" s="635" t="s">
        <v>21</v>
      </c>
      <c r="I52" s="1558">
        <v>679.71399999999994</v>
      </c>
      <c r="J52" s="1557"/>
      <c r="K52" s="645" t="s">
        <v>329</v>
      </c>
      <c r="L52" s="646">
        <v>258.25</v>
      </c>
      <c r="M52" s="646">
        <v>259.28299999999996</v>
      </c>
      <c r="N52" s="647">
        <v>252.05199999999999</v>
      </c>
    </row>
    <row r="53" spans="1:14" s="560" customFormat="1" ht="18" customHeight="1">
      <c r="A53" s="875"/>
      <c r="B53" s="634" t="s">
        <v>484</v>
      </c>
      <c r="C53" s="650">
        <v>528</v>
      </c>
      <c r="D53" s="650">
        <v>528</v>
      </c>
      <c r="E53" s="650">
        <v>528</v>
      </c>
      <c r="F53" s="875"/>
      <c r="G53" s="1556"/>
      <c r="H53" s="1555" t="s">
        <v>483</v>
      </c>
      <c r="I53" s="1554">
        <v>577</v>
      </c>
      <c r="J53" s="885" t="s">
        <v>192</v>
      </c>
      <c r="K53" s="642" t="s">
        <v>193</v>
      </c>
      <c r="L53" s="637">
        <v>338.82399999999996</v>
      </c>
      <c r="M53" s="637">
        <v>678.68099999999993</v>
      </c>
      <c r="N53" s="643" t="s">
        <v>473</v>
      </c>
    </row>
    <row r="54" spans="1:14" s="560" customFormat="1" ht="18" customHeight="1" thickBot="1">
      <c r="A54" s="886"/>
      <c r="B54" s="1553" t="s">
        <v>482</v>
      </c>
      <c r="C54" s="652">
        <v>105</v>
      </c>
      <c r="D54" s="652">
        <v>105</v>
      </c>
      <c r="E54" s="652">
        <v>105</v>
      </c>
      <c r="F54" s="875"/>
      <c r="G54" s="1552"/>
      <c r="H54" s="1551" t="s">
        <v>375</v>
      </c>
      <c r="I54" s="1550">
        <v>103</v>
      </c>
      <c r="J54" s="875"/>
      <c r="K54" s="634" t="s">
        <v>191</v>
      </c>
      <c r="L54" s="650">
        <v>338.82399999999996</v>
      </c>
      <c r="M54" s="650">
        <v>678.68099999999993</v>
      </c>
      <c r="N54" s="651" t="s">
        <v>473</v>
      </c>
    </row>
    <row r="55" spans="1:14" s="560" customFormat="1" ht="18" customHeight="1" thickBot="1">
      <c r="A55" s="224" t="s">
        <v>194</v>
      </c>
      <c r="B55" s="625" t="s">
        <v>187</v>
      </c>
      <c r="C55" s="627">
        <v>338.82399999999996</v>
      </c>
      <c r="D55" s="626">
        <v>338.82399999999996</v>
      </c>
      <c r="E55" s="615">
        <v>338.82399999999996</v>
      </c>
      <c r="F55" s="886"/>
      <c r="G55" s="645" t="s">
        <v>31</v>
      </c>
      <c r="H55" s="1548">
        <v>679.71399999999994</v>
      </c>
      <c r="I55" s="1547"/>
      <c r="J55" s="886"/>
      <c r="K55" s="618" t="s">
        <v>198</v>
      </c>
      <c r="L55" s="652">
        <v>338.82399999999996</v>
      </c>
      <c r="M55" s="652">
        <v>339.85699999999997</v>
      </c>
      <c r="N55" s="653">
        <v>338.82399999999996</v>
      </c>
    </row>
    <row r="56" spans="1:14" s="560" customFormat="1" ht="18" customHeight="1" thickBot="1">
      <c r="A56" s="1549"/>
      <c r="B56" s="684"/>
      <c r="C56" s="602"/>
      <c r="D56" s="602"/>
      <c r="E56" s="602"/>
      <c r="F56" s="224" t="s">
        <v>197</v>
      </c>
      <c r="G56" s="645" t="s">
        <v>187</v>
      </c>
      <c r="H56" s="1548">
        <v>434.89299999999997</v>
      </c>
      <c r="I56" s="1547">
        <v>0</v>
      </c>
      <c r="J56" s="224" t="s">
        <v>195</v>
      </c>
      <c r="K56" s="625" t="s">
        <v>187</v>
      </c>
      <c r="L56" s="1546">
        <v>286.14099999999996</v>
      </c>
      <c r="M56" s="1545"/>
      <c r="N56" s="1544"/>
    </row>
    <row r="57" spans="1:14" s="560" customFormat="1" ht="18" customHeight="1">
      <c r="A57" s="681" t="s">
        <v>437</v>
      </c>
      <c r="B57" s="594" t="s">
        <v>22</v>
      </c>
      <c r="C57" s="662">
        <v>449.35499999999996</v>
      </c>
      <c r="D57" s="1543">
        <v>449.35499999999996</v>
      </c>
      <c r="E57" s="1543">
        <v>449.35499999999996</v>
      </c>
      <c r="F57" s="386" t="s">
        <v>403</v>
      </c>
      <c r="G57" s="654">
        <v>449.35499999999996</v>
      </c>
      <c r="H57" s="654">
        <v>449.35499999999996</v>
      </c>
      <c r="I57" s="654">
        <v>449.35499999999996</v>
      </c>
      <c r="J57" s="1542" t="s">
        <v>481</v>
      </c>
      <c r="K57" s="1541"/>
      <c r="L57" s="654">
        <v>384.27599999999995</v>
      </c>
      <c r="M57" s="637">
        <v>384.27599999999995</v>
      </c>
      <c r="N57" s="643">
        <v>384.27599999999995</v>
      </c>
    </row>
    <row r="58" spans="1:14" s="560" customFormat="1" ht="18" customHeight="1" thickBot="1">
      <c r="A58" s="681"/>
      <c r="B58" s="634" t="s">
        <v>65</v>
      </c>
      <c r="C58" s="650">
        <v>449.35499999999996</v>
      </c>
      <c r="D58" s="1540">
        <v>449.35499999999996</v>
      </c>
      <c r="E58" s="1540">
        <v>449.35499999999996</v>
      </c>
      <c r="F58" s="1539" t="s">
        <v>438</v>
      </c>
      <c r="G58" s="1538">
        <v>449.35499999999996</v>
      </c>
      <c r="H58" s="1538">
        <v>449.35499999999996</v>
      </c>
      <c r="I58" s="1538">
        <v>449.35499999999996</v>
      </c>
      <c r="J58" s="1537" t="s">
        <v>439</v>
      </c>
      <c r="K58" s="1536"/>
      <c r="L58" s="655">
        <v>65.078999999999994</v>
      </c>
      <c r="M58" s="656">
        <v>65.078999999999994</v>
      </c>
      <c r="N58" s="657">
        <v>65.078999999999994</v>
      </c>
    </row>
    <row r="59" spans="1:14" s="560" customFormat="1" ht="18" customHeight="1" thickBot="1">
      <c r="A59" s="682"/>
      <c r="B59" s="618" t="s">
        <v>171</v>
      </c>
      <c r="C59" s="652">
        <v>449.35499999999996</v>
      </c>
      <c r="D59" s="1535">
        <v>449.35499999999996</v>
      </c>
      <c r="E59" s="1534">
        <v>449.35499999999996</v>
      </c>
      <c r="F59" s="1533"/>
      <c r="G59" s="588"/>
      <c r="H59" s="588"/>
      <c r="I59" s="1532"/>
      <c r="J59" s="1531" t="s">
        <v>404</v>
      </c>
      <c r="K59" s="1530"/>
      <c r="L59" s="661">
        <v>333</v>
      </c>
      <c r="M59" s="662">
        <v>333</v>
      </c>
      <c r="N59" s="663">
        <v>333</v>
      </c>
    </row>
    <row r="60" spans="1:14" ht="15" thickBot="1">
      <c r="E60" s="1529"/>
      <c r="F60" s="1528"/>
      <c r="G60" s="664"/>
      <c r="H60" s="611"/>
      <c r="I60" s="1527"/>
      <c r="J60" s="1526" t="s">
        <v>439</v>
      </c>
      <c r="K60" s="1525"/>
      <c r="L60" s="666">
        <v>115.696</v>
      </c>
      <c r="M60" s="382">
        <v>115.696</v>
      </c>
      <c r="N60" s="383">
        <v>115.696</v>
      </c>
    </row>
    <row r="61" spans="1:14" ht="15" thickBot="1">
      <c r="A61" s="1524" t="s">
        <v>32</v>
      </c>
      <c r="B61" s="902"/>
      <c r="C61" s="1522" t="s">
        <v>9</v>
      </c>
      <c r="D61" s="1521"/>
      <c r="E61" s="1520">
        <v>682</v>
      </c>
      <c r="F61" s="1522" t="s">
        <v>33</v>
      </c>
      <c r="G61" s="1521"/>
      <c r="H61" s="1523">
        <v>1671</v>
      </c>
      <c r="I61" s="1522" t="s">
        <v>29</v>
      </c>
      <c r="J61" s="1521"/>
      <c r="K61" s="1520">
        <v>1032</v>
      </c>
      <c r="L61" s="871" t="s">
        <v>34</v>
      </c>
      <c r="M61" s="872"/>
      <c r="N61" s="676">
        <v>9080</v>
      </c>
    </row>
    <row r="62" spans="1:14" ht="15" thickBot="1">
      <c r="A62" s="1519" t="s">
        <v>480</v>
      </c>
      <c r="B62" s="1518"/>
      <c r="C62" s="1517"/>
      <c r="D62" s="1516"/>
      <c r="E62" s="573">
        <v>746</v>
      </c>
      <c r="F62" s="1517"/>
      <c r="G62" s="1516"/>
      <c r="H62" s="573">
        <v>1672</v>
      </c>
      <c r="I62" s="1517"/>
      <c r="J62" s="1516"/>
      <c r="K62" s="574">
        <v>1064</v>
      </c>
      <c r="L62" s="1515"/>
      <c r="M62" s="1514"/>
      <c r="N62" s="599"/>
    </row>
    <row r="63" spans="1:14" ht="12.6" thickBot="1"/>
    <row r="64" spans="1:14" ht="15" thickBot="1">
      <c r="A64" s="1513" t="s">
        <v>470</v>
      </c>
      <c r="B64" s="1512"/>
      <c r="I64" s="1511" t="s">
        <v>188</v>
      </c>
      <c r="J64" s="1510" t="s">
        <v>180</v>
      </c>
      <c r="K64" s="1510" t="s">
        <v>181</v>
      </c>
      <c r="L64" s="1511" t="s">
        <v>152</v>
      </c>
      <c r="M64" s="1510" t="s">
        <v>180</v>
      </c>
      <c r="N64" s="1509" t="s">
        <v>181</v>
      </c>
    </row>
    <row r="65" spans="1:14" s="1497" customFormat="1" ht="14.4">
      <c r="A65" s="1507" t="s">
        <v>479</v>
      </c>
      <c r="B65" s="643">
        <v>775</v>
      </c>
      <c r="C65" s="1508" t="s">
        <v>478</v>
      </c>
      <c r="D65" s="638">
        <v>775</v>
      </c>
      <c r="E65" s="1507" t="s">
        <v>189</v>
      </c>
      <c r="F65" s="643">
        <v>1102</v>
      </c>
      <c r="G65" s="1506" t="s">
        <v>183</v>
      </c>
      <c r="H65" s="638">
        <v>437</v>
      </c>
      <c r="I65" s="1498" t="s">
        <v>477</v>
      </c>
      <c r="J65" s="662">
        <v>248</v>
      </c>
      <c r="K65" s="1505">
        <v>247</v>
      </c>
      <c r="L65" s="1504" t="s">
        <v>476</v>
      </c>
      <c r="M65" s="218">
        <v>657</v>
      </c>
      <c r="N65" s="663" t="s">
        <v>473</v>
      </c>
    </row>
    <row r="66" spans="1:14" s="1497" customFormat="1" ht="15" thickBot="1">
      <c r="A66" s="1503" t="s">
        <v>30</v>
      </c>
      <c r="B66" s="653">
        <v>658</v>
      </c>
      <c r="C66" s="1502" t="s">
        <v>31</v>
      </c>
      <c r="D66" s="1499">
        <v>658</v>
      </c>
      <c r="E66" s="1501" t="s">
        <v>195</v>
      </c>
      <c r="F66" s="653">
        <v>277</v>
      </c>
      <c r="G66" s="1500" t="s">
        <v>197</v>
      </c>
      <c r="H66" s="1499">
        <v>421</v>
      </c>
      <c r="I66" s="1496" t="s">
        <v>475</v>
      </c>
      <c r="J66" s="652">
        <v>251</v>
      </c>
      <c r="K66" s="1499">
        <v>244</v>
      </c>
      <c r="L66" s="1498" t="s">
        <v>474</v>
      </c>
      <c r="M66" s="662">
        <v>657</v>
      </c>
      <c r="N66" s="663" t="s">
        <v>473</v>
      </c>
    </row>
    <row r="67" spans="1:14" ht="15" thickBot="1">
      <c r="L67" s="1496" t="s">
        <v>472</v>
      </c>
      <c r="M67" s="652">
        <v>329</v>
      </c>
      <c r="N67" s="653">
        <v>328</v>
      </c>
    </row>
  </sheetData>
  <mergeCells count="61">
    <mergeCell ref="G52:G54"/>
    <mergeCell ref="L62:M62"/>
    <mergeCell ref="C61:D62"/>
    <mergeCell ref="F61:G62"/>
    <mergeCell ref="I61:J62"/>
    <mergeCell ref="A62:B62"/>
    <mergeCell ref="L56:N56"/>
    <mergeCell ref="J59:K59"/>
    <mergeCell ref="H56:I56"/>
    <mergeCell ref="J60:K60"/>
    <mergeCell ref="A64:B64"/>
    <mergeCell ref="F52:F55"/>
    <mergeCell ref="A52:A54"/>
    <mergeCell ref="L61:M61"/>
    <mergeCell ref="J57:K57"/>
    <mergeCell ref="J58:K58"/>
    <mergeCell ref="A61:B61"/>
    <mergeCell ref="J51:J52"/>
    <mergeCell ref="H55:I55"/>
    <mergeCell ref="J53:J55"/>
    <mergeCell ref="H50:I50"/>
    <mergeCell ref="H51:I51"/>
    <mergeCell ref="A1:N1"/>
    <mergeCell ref="A3:B4"/>
    <mergeCell ref="C3:H3"/>
    <mergeCell ref="I3:N3"/>
    <mergeCell ref="A5:A8"/>
    <mergeCell ref="A9:A12"/>
    <mergeCell ref="A13:A20"/>
    <mergeCell ref="A21:A26"/>
    <mergeCell ref="I22:J22"/>
    <mergeCell ref="L22:M22"/>
    <mergeCell ref="I23:J23"/>
    <mergeCell ref="L23:M23"/>
    <mergeCell ref="I24:J24"/>
    <mergeCell ref="I25:J25"/>
    <mergeCell ref="L25:M25"/>
    <mergeCell ref="K26:N26"/>
    <mergeCell ref="A27:B29"/>
    <mergeCell ref="A30:B30"/>
    <mergeCell ref="D30:E30"/>
    <mergeCell ref="G30:H30"/>
    <mergeCell ref="J30:K30"/>
    <mergeCell ref="M30:N30"/>
    <mergeCell ref="M27:N27"/>
    <mergeCell ref="A31:B31"/>
    <mergeCell ref="G31:H31"/>
    <mergeCell ref="I31:J31"/>
    <mergeCell ref="K31:L31"/>
    <mergeCell ref="A32:B34"/>
    <mergeCell ref="L32:M32"/>
    <mergeCell ref="E33:E34"/>
    <mergeCell ref="L33:M33"/>
    <mergeCell ref="L34:M34"/>
    <mergeCell ref="A35:B36"/>
    <mergeCell ref="C35:H35"/>
    <mergeCell ref="I35:N35"/>
    <mergeCell ref="A37:A44"/>
    <mergeCell ref="A45:B45"/>
    <mergeCell ref="A48:B49"/>
    <mergeCell ref="H49:I49"/>
  </mergeCells>
  <phoneticPr fontId="2"/>
  <printOptions horizontalCentered="1"/>
  <pageMargins left="0.19685039370078741" right="0.19685039370078741" top="0.31496062992125984" bottom="0.19685039370078741"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AEA9-32AF-414C-B35D-68641C82DF9D}">
  <sheetPr>
    <tabColor rgb="FF0070C0"/>
  </sheetPr>
  <dimension ref="A1:AE79"/>
  <sheetViews>
    <sheetView zoomScale="70" zoomScaleNormal="70" zoomScaleSheetLayoutView="55" workbookViewId="0">
      <selection activeCell="A3" sqref="A3:B3"/>
    </sheetView>
  </sheetViews>
  <sheetFormatPr defaultColWidth="9" defaultRowHeight="9.6"/>
  <cols>
    <col min="1" max="2" width="7.33203125" style="12" customWidth="1"/>
    <col min="3" max="6" width="7.33203125" style="3" customWidth="1"/>
    <col min="7" max="7" width="1.109375" style="3" customWidth="1"/>
    <col min="8" max="8" width="1.77734375" style="3" customWidth="1"/>
    <col min="9" max="14" width="7.33203125" style="3" customWidth="1"/>
    <col min="15" max="15" width="1.109375" style="3" customWidth="1"/>
    <col min="16" max="16" width="1.77734375" style="3" customWidth="1"/>
    <col min="17" max="19" width="7.33203125" style="3" customWidth="1"/>
    <col min="20" max="20" width="7.6640625" style="3" customWidth="1"/>
    <col min="21" max="21" width="7.33203125" style="3" customWidth="1"/>
    <col min="22" max="22" width="7.6640625" style="3" customWidth="1"/>
    <col min="23" max="23" width="1.109375" style="439" customWidth="1"/>
    <col min="24" max="24" width="1.77734375" style="440" customWidth="1"/>
    <col min="25" max="25" width="7.33203125" style="441" customWidth="1"/>
    <col min="26" max="26" width="7.33203125" style="12" customWidth="1"/>
    <col min="27" max="30" width="7.33203125" style="3" customWidth="1"/>
    <col min="31" max="31" width="1.109375" style="440" customWidth="1"/>
    <col min="32" max="16384" width="9" style="3"/>
  </cols>
  <sheetData>
    <row r="1" spans="1:31" ht="13.8" customHeight="1"/>
    <row r="2" spans="1:31" ht="44.25" customHeight="1" thickBot="1">
      <c r="A2" s="1285" t="s">
        <v>498</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c r="Y2" s="1285"/>
      <c r="Z2" s="1285"/>
      <c r="AA2" s="1285"/>
      <c r="AB2" s="1285"/>
      <c r="AC2" s="1285"/>
      <c r="AD2" s="1285"/>
      <c r="AE2" s="1285"/>
    </row>
    <row r="3" spans="1:31" ht="21.6" customHeight="1" thickBot="1">
      <c r="A3" s="1286" t="s">
        <v>35</v>
      </c>
      <c r="B3" s="1007"/>
      <c r="C3" s="1008" t="s">
        <v>36</v>
      </c>
      <c r="D3" s="1009"/>
      <c r="E3" s="1010" t="s">
        <v>36</v>
      </c>
      <c r="F3" s="1011"/>
      <c r="G3" s="1012"/>
      <c r="H3" s="277"/>
      <c r="I3" s="1287" t="s">
        <v>35</v>
      </c>
      <c r="J3" s="1288"/>
      <c r="K3" s="1008" t="s">
        <v>36</v>
      </c>
      <c r="L3" s="1009"/>
      <c r="M3" s="1010" t="s">
        <v>36</v>
      </c>
      <c r="N3" s="1011"/>
      <c r="O3" s="1012"/>
      <c r="P3" s="277"/>
      <c r="Q3" s="1287" t="s">
        <v>35</v>
      </c>
      <c r="R3" s="1288"/>
      <c r="S3" s="1288" t="s">
        <v>36</v>
      </c>
      <c r="T3" s="1288"/>
      <c r="U3" s="1010" t="s">
        <v>36</v>
      </c>
      <c r="V3" s="1011"/>
      <c r="W3" s="1012"/>
      <c r="X3" s="442"/>
      <c r="Y3" s="1289" t="s">
        <v>35</v>
      </c>
      <c r="Z3" s="1290"/>
      <c r="AA3" s="1010" t="s">
        <v>36</v>
      </c>
      <c r="AB3" s="1291"/>
      <c r="AC3" s="1010" t="s">
        <v>36</v>
      </c>
      <c r="AD3" s="1011"/>
      <c r="AE3" s="1012"/>
    </row>
    <row r="4" spans="1:31" ht="21.6" customHeight="1">
      <c r="A4" s="1239" t="s">
        <v>263</v>
      </c>
      <c r="B4" s="1240"/>
      <c r="C4" s="1240"/>
      <c r="D4" s="1240"/>
      <c r="E4" s="1240"/>
      <c r="F4" s="1240"/>
      <c r="G4" s="1241"/>
      <c r="H4" s="443"/>
      <c r="I4" s="1281" t="s">
        <v>369</v>
      </c>
      <c r="J4" s="1282"/>
      <c r="K4" s="1077" t="s">
        <v>491</v>
      </c>
      <c r="L4" s="1078"/>
      <c r="M4" s="1079">
        <v>850</v>
      </c>
      <c r="N4" s="1080">
        <v>0</v>
      </c>
      <c r="O4" s="192"/>
      <c r="P4" s="443"/>
      <c r="Q4" s="1043" t="s">
        <v>43</v>
      </c>
      <c r="R4" s="1044"/>
      <c r="S4" s="1044"/>
      <c r="T4" s="1044"/>
      <c r="U4" s="1044"/>
      <c r="V4" s="1044"/>
      <c r="W4" s="1045"/>
      <c r="X4" s="444"/>
      <c r="Y4" s="1283" t="s">
        <v>59</v>
      </c>
      <c r="Z4" s="1284"/>
      <c r="AA4" s="1284"/>
      <c r="AB4" s="445" t="s">
        <v>167</v>
      </c>
      <c r="AC4" s="1079">
        <v>626</v>
      </c>
      <c r="AD4" s="1080"/>
      <c r="AE4" s="446"/>
    </row>
    <row r="5" spans="1:31" ht="21.6" customHeight="1">
      <c r="A5" s="1233" t="s">
        <v>41</v>
      </c>
      <c r="B5" s="61"/>
      <c r="C5" s="1262" t="s">
        <v>42</v>
      </c>
      <c r="D5" s="1263"/>
      <c r="E5" s="279"/>
      <c r="F5" s="280">
        <v>927</v>
      </c>
      <c r="G5" s="62"/>
      <c r="H5" s="443"/>
      <c r="I5" s="1277"/>
      <c r="J5" s="1278"/>
      <c r="K5" s="1206" t="s">
        <v>202</v>
      </c>
      <c r="L5" s="1207"/>
      <c r="M5" s="1245">
        <v>631</v>
      </c>
      <c r="N5" s="1246">
        <v>0</v>
      </c>
      <c r="O5" s="193"/>
      <c r="P5" s="443"/>
      <c r="Q5" s="1143" t="s">
        <v>45</v>
      </c>
      <c r="R5" s="1144"/>
      <c r="S5" s="1144"/>
      <c r="T5" s="1145"/>
      <c r="U5" s="1118">
        <v>1695</v>
      </c>
      <c r="V5" s="1119"/>
      <c r="W5" s="447"/>
      <c r="X5" s="448"/>
      <c r="Y5" s="1046" t="s">
        <v>64</v>
      </c>
      <c r="Z5" s="1047"/>
      <c r="AA5" s="1047"/>
      <c r="AB5" s="449" t="s">
        <v>167</v>
      </c>
      <c r="AC5" s="1079">
        <v>565</v>
      </c>
      <c r="AD5" s="1080"/>
      <c r="AE5" s="450"/>
    </row>
    <row r="6" spans="1:31" ht="21.6" customHeight="1">
      <c r="A6" s="1234"/>
      <c r="B6" s="696" t="s">
        <v>10</v>
      </c>
      <c r="C6" s="281" t="s">
        <v>377</v>
      </c>
      <c r="D6" s="451">
        <v>535</v>
      </c>
      <c r="E6" s="452" t="s">
        <v>378</v>
      </c>
      <c r="F6" s="704">
        <v>392</v>
      </c>
      <c r="G6" s="124"/>
      <c r="H6" s="443"/>
      <c r="I6" s="1275" t="s">
        <v>370</v>
      </c>
      <c r="J6" s="1276"/>
      <c r="K6" s="1279" t="s">
        <v>199</v>
      </c>
      <c r="L6" s="1280"/>
      <c r="M6" s="1069">
        <v>866</v>
      </c>
      <c r="N6" s="1070">
        <v>0</v>
      </c>
      <c r="O6" s="454"/>
      <c r="P6" s="443"/>
      <c r="Q6" s="1050" t="s">
        <v>48</v>
      </c>
      <c r="R6" s="1051"/>
      <c r="S6" s="693"/>
      <c r="T6" s="694"/>
      <c r="U6" s="1079">
        <v>1862</v>
      </c>
      <c r="V6" s="1080"/>
      <c r="W6" s="446"/>
      <c r="X6" s="448"/>
      <c r="Y6" s="1046" t="s">
        <v>68</v>
      </c>
      <c r="Z6" s="1047"/>
      <c r="AA6" s="1047"/>
      <c r="AB6" s="445" t="s">
        <v>167</v>
      </c>
      <c r="AC6" s="1079">
        <v>743</v>
      </c>
      <c r="AD6" s="1080"/>
      <c r="AE6" s="446"/>
    </row>
    <row r="7" spans="1:31" ht="21.6" customHeight="1">
      <c r="A7" s="1234"/>
      <c r="B7" s="696" t="s">
        <v>287</v>
      </c>
      <c r="C7" s="281" t="s">
        <v>379</v>
      </c>
      <c r="D7" s="451">
        <v>540</v>
      </c>
      <c r="E7" s="452" t="s">
        <v>380</v>
      </c>
      <c r="F7" s="704">
        <v>387</v>
      </c>
      <c r="G7" s="124"/>
      <c r="H7" s="443"/>
      <c r="I7" s="1277"/>
      <c r="J7" s="1278"/>
      <c r="K7" s="1206" t="s">
        <v>491</v>
      </c>
      <c r="L7" s="1207"/>
      <c r="M7" s="1245">
        <v>707</v>
      </c>
      <c r="N7" s="1246">
        <v>0</v>
      </c>
      <c r="O7" s="16"/>
      <c r="P7" s="443"/>
      <c r="Q7" s="1050" t="s">
        <v>51</v>
      </c>
      <c r="R7" s="1051"/>
      <c r="S7" s="693"/>
      <c r="T7" s="694"/>
      <c r="U7" s="1079">
        <v>1735</v>
      </c>
      <c r="V7" s="1080"/>
      <c r="W7" s="446"/>
      <c r="X7" s="448"/>
      <c r="Y7" s="1046" t="s">
        <v>61</v>
      </c>
      <c r="Z7" s="1047"/>
      <c r="AA7" s="1047"/>
      <c r="AB7" s="449" t="s">
        <v>167</v>
      </c>
      <c r="AC7" s="1063">
        <v>570</v>
      </c>
      <c r="AD7" s="1064"/>
      <c r="AE7" s="450"/>
    </row>
    <row r="8" spans="1:31" ht="21.6" customHeight="1">
      <c r="A8" s="1234"/>
      <c r="B8" s="696" t="s">
        <v>497</v>
      </c>
      <c r="C8" s="281" t="s">
        <v>496</v>
      </c>
      <c r="D8" s="451">
        <v>548</v>
      </c>
      <c r="E8" s="452" t="s">
        <v>495</v>
      </c>
      <c r="F8" s="704">
        <v>379</v>
      </c>
      <c r="G8" s="124"/>
      <c r="H8" s="443"/>
      <c r="I8" s="1275" t="s">
        <v>335</v>
      </c>
      <c r="J8" s="1276"/>
      <c r="K8" s="1279" t="s">
        <v>199</v>
      </c>
      <c r="L8" s="1280"/>
      <c r="M8" s="1069">
        <v>498</v>
      </c>
      <c r="N8" s="1070">
        <v>0</v>
      </c>
      <c r="O8" s="454"/>
      <c r="P8" s="443"/>
      <c r="Q8" s="1050" t="s">
        <v>54</v>
      </c>
      <c r="R8" s="1051"/>
      <c r="S8" s="693"/>
      <c r="T8" s="694"/>
      <c r="U8" s="1079">
        <v>1553</v>
      </c>
      <c r="V8" s="1080"/>
      <c r="W8" s="446"/>
      <c r="X8" s="448"/>
      <c r="Y8" s="1110" t="s">
        <v>70</v>
      </c>
      <c r="Z8" s="1111"/>
      <c r="AA8" s="1111"/>
      <c r="AB8" s="1111"/>
      <c r="AC8" s="1111"/>
      <c r="AD8" s="1111"/>
      <c r="AE8" s="1112"/>
    </row>
    <row r="9" spans="1:31" ht="21.6" customHeight="1">
      <c r="A9" s="1234"/>
      <c r="B9" s="696" t="s">
        <v>288</v>
      </c>
      <c r="C9" s="285" t="s">
        <v>382</v>
      </c>
      <c r="D9" s="457" t="s">
        <v>351</v>
      </c>
      <c r="E9" s="458" t="s">
        <v>383</v>
      </c>
      <c r="F9" s="704">
        <v>397</v>
      </c>
      <c r="G9" s="124"/>
      <c r="H9" s="443"/>
      <c r="I9" s="1275"/>
      <c r="J9" s="1276"/>
      <c r="K9" s="1077" t="s">
        <v>491</v>
      </c>
      <c r="L9" s="1078"/>
      <c r="M9" s="1079">
        <v>417</v>
      </c>
      <c r="N9" s="1080">
        <v>0</v>
      </c>
      <c r="O9" s="459"/>
      <c r="P9" s="443"/>
      <c r="Q9" s="1081" t="s">
        <v>56</v>
      </c>
      <c r="R9" s="1082"/>
      <c r="S9" s="1082"/>
      <c r="T9" s="1182"/>
      <c r="U9" s="1079">
        <v>1949</v>
      </c>
      <c r="V9" s="1080"/>
      <c r="W9" s="446"/>
      <c r="X9" s="448"/>
      <c r="Y9" s="1115" t="s">
        <v>73</v>
      </c>
      <c r="Z9" s="1116"/>
      <c r="AA9" s="1116"/>
      <c r="AB9" s="1117"/>
      <c r="AC9" s="1118">
        <v>921</v>
      </c>
      <c r="AD9" s="1119"/>
      <c r="AE9" s="14"/>
    </row>
    <row r="10" spans="1:31" ht="21.6" customHeight="1">
      <c r="A10" s="1234"/>
      <c r="B10" s="696" t="s">
        <v>71</v>
      </c>
      <c r="C10" s="285" t="s">
        <v>384</v>
      </c>
      <c r="D10" s="457" t="s">
        <v>446</v>
      </c>
      <c r="E10" s="458" t="s">
        <v>385</v>
      </c>
      <c r="F10" s="704">
        <v>379</v>
      </c>
      <c r="G10" s="124"/>
      <c r="H10" s="460"/>
      <c r="I10" s="1277"/>
      <c r="J10" s="1278"/>
      <c r="K10" s="1206" t="s">
        <v>202</v>
      </c>
      <c r="L10" s="1207"/>
      <c r="M10" s="1245">
        <v>402</v>
      </c>
      <c r="N10" s="1246">
        <v>0</v>
      </c>
      <c r="O10" s="461"/>
      <c r="P10" s="439"/>
      <c r="Q10" s="1050" t="s">
        <v>58</v>
      </c>
      <c r="R10" s="1051"/>
      <c r="S10" s="693"/>
      <c r="T10" s="694"/>
      <c r="U10" s="1079">
        <v>1440</v>
      </c>
      <c r="V10" s="1080"/>
      <c r="W10" s="446"/>
      <c r="X10" s="448"/>
      <c r="Y10" s="1093" t="s">
        <v>307</v>
      </c>
      <c r="Z10" s="1094"/>
      <c r="AA10" s="1094"/>
      <c r="AB10" s="697"/>
      <c r="AC10" s="1079">
        <v>1094</v>
      </c>
      <c r="AD10" s="1080"/>
      <c r="AE10" s="15"/>
    </row>
    <row r="11" spans="1:31" s="4" customFormat="1" ht="21.6" customHeight="1">
      <c r="A11" s="1234"/>
      <c r="B11" s="696" t="s">
        <v>265</v>
      </c>
      <c r="C11" s="285" t="s">
        <v>386</v>
      </c>
      <c r="D11" s="457" t="s">
        <v>303</v>
      </c>
      <c r="E11" s="458" t="s">
        <v>387</v>
      </c>
      <c r="F11" s="704">
        <v>382</v>
      </c>
      <c r="G11" s="124"/>
      <c r="H11" s="439"/>
      <c r="I11" s="1239" t="s">
        <v>273</v>
      </c>
      <c r="J11" s="1240"/>
      <c r="K11" s="1240"/>
      <c r="L11" s="1240"/>
      <c r="M11" s="1240"/>
      <c r="N11" s="1240"/>
      <c r="O11" s="1241"/>
      <c r="P11" s="460"/>
      <c r="Q11" s="1067" t="s">
        <v>60</v>
      </c>
      <c r="R11" s="1068"/>
      <c r="S11" s="698"/>
      <c r="T11" s="699"/>
      <c r="U11" s="1069">
        <v>1756</v>
      </c>
      <c r="V11" s="1070"/>
      <c r="W11" s="454"/>
      <c r="X11" s="448"/>
      <c r="Y11" s="1093" t="s">
        <v>337</v>
      </c>
      <c r="Z11" s="1094"/>
      <c r="AA11" s="1094"/>
      <c r="AB11" s="1221"/>
      <c r="AC11" s="1079">
        <v>717</v>
      </c>
      <c r="AD11" s="1080"/>
      <c r="AE11" s="15"/>
    </row>
    <row r="12" spans="1:31" ht="21.6" customHeight="1">
      <c r="A12" s="1234"/>
      <c r="B12" s="696" t="s">
        <v>47</v>
      </c>
      <c r="C12" s="281" t="s">
        <v>388</v>
      </c>
      <c r="D12" s="451">
        <v>581</v>
      </c>
      <c r="E12" s="452" t="s">
        <v>389</v>
      </c>
      <c r="F12" s="704">
        <v>346</v>
      </c>
      <c r="G12" s="124"/>
      <c r="H12" s="439"/>
      <c r="I12" s="1272" t="s">
        <v>419</v>
      </c>
      <c r="J12" s="1273"/>
      <c r="K12" s="1273"/>
      <c r="L12" s="1274"/>
      <c r="M12" s="1059">
        <v>530</v>
      </c>
      <c r="N12" s="1060">
        <v>0</v>
      </c>
      <c r="O12" s="464"/>
      <c r="P12" s="439"/>
      <c r="Q12" s="1081" t="s">
        <v>63</v>
      </c>
      <c r="R12" s="1082"/>
      <c r="S12" s="1082"/>
      <c r="T12" s="1182"/>
      <c r="U12" s="1079">
        <v>1496</v>
      </c>
      <c r="V12" s="1080"/>
      <c r="W12" s="446"/>
      <c r="X12" s="444"/>
      <c r="Y12" s="1050" t="s">
        <v>309</v>
      </c>
      <c r="Z12" s="1051"/>
      <c r="AA12" s="696"/>
      <c r="AB12" s="697"/>
      <c r="AC12" s="1079">
        <v>952</v>
      </c>
      <c r="AD12" s="1080"/>
      <c r="AE12" s="15"/>
    </row>
    <row r="13" spans="1:31" ht="21.6" customHeight="1">
      <c r="A13" s="1234"/>
      <c r="B13" s="696" t="s">
        <v>50</v>
      </c>
      <c r="C13" s="281" t="s">
        <v>390</v>
      </c>
      <c r="D13" s="451">
        <v>566</v>
      </c>
      <c r="E13" s="452" t="s">
        <v>391</v>
      </c>
      <c r="F13" s="704">
        <v>361</v>
      </c>
      <c r="G13" s="124"/>
      <c r="H13" s="439"/>
      <c r="I13" s="1212" t="s">
        <v>286</v>
      </c>
      <c r="J13" s="1268"/>
      <c r="K13" s="1268"/>
      <c r="L13" s="702" t="s">
        <v>494</v>
      </c>
      <c r="M13" s="1118">
        <v>646</v>
      </c>
      <c r="N13" s="1119">
        <v>0</v>
      </c>
      <c r="O13" s="447"/>
      <c r="P13" s="439"/>
      <c r="Q13" s="1081" t="s">
        <v>67</v>
      </c>
      <c r="R13" s="1082"/>
      <c r="S13" s="1082"/>
      <c r="T13" s="1182"/>
      <c r="U13" s="1079">
        <v>1496</v>
      </c>
      <c r="V13" s="1080"/>
      <c r="W13" s="446"/>
      <c r="X13" s="448"/>
      <c r="Y13" s="1093" t="s">
        <v>342</v>
      </c>
      <c r="Z13" s="1094"/>
      <c r="AA13" s="1094"/>
      <c r="AB13" s="1221"/>
      <c r="AC13" s="1079">
        <v>677</v>
      </c>
      <c r="AD13" s="1080"/>
      <c r="AE13" s="15"/>
    </row>
    <row r="14" spans="1:31" ht="21.6" customHeight="1">
      <c r="A14" s="1235"/>
      <c r="B14" s="724" t="s">
        <v>53</v>
      </c>
      <c r="C14" s="288" t="s">
        <v>392</v>
      </c>
      <c r="D14" s="465">
        <v>540</v>
      </c>
      <c r="E14" s="466" t="s">
        <v>393</v>
      </c>
      <c r="F14" s="708">
        <v>387</v>
      </c>
      <c r="G14" s="132"/>
      <c r="H14" s="439"/>
      <c r="I14" s="1269"/>
      <c r="J14" s="1270"/>
      <c r="K14" s="1270"/>
      <c r="L14" s="688" t="s">
        <v>491</v>
      </c>
      <c r="M14" s="1079">
        <v>667</v>
      </c>
      <c r="N14" s="1080">
        <v>0</v>
      </c>
      <c r="O14" s="446"/>
      <c r="P14" s="439"/>
      <c r="Q14" s="1126" t="s">
        <v>69</v>
      </c>
      <c r="R14" s="1127"/>
      <c r="S14" s="1127"/>
      <c r="T14" s="1128"/>
      <c r="U14" s="1069">
        <v>1527</v>
      </c>
      <c r="V14" s="1070"/>
      <c r="W14" s="454"/>
      <c r="X14" s="448"/>
      <c r="Y14" s="1093" t="s">
        <v>310</v>
      </c>
      <c r="Z14" s="1094"/>
      <c r="AA14" s="1094"/>
      <c r="AB14" s="697"/>
      <c r="AC14" s="1079">
        <v>876</v>
      </c>
      <c r="AD14" s="1080"/>
      <c r="AE14" s="15"/>
    </row>
    <row r="15" spans="1:31" ht="21.6" customHeight="1">
      <c r="A15" s="1259" t="s">
        <v>293</v>
      </c>
      <c r="B15" s="1260"/>
      <c r="C15" s="133"/>
      <c r="D15" s="468"/>
      <c r="E15" s="1150">
        <v>407</v>
      </c>
      <c r="F15" s="1151">
        <v>0</v>
      </c>
      <c r="G15" s="135"/>
      <c r="H15" s="439"/>
      <c r="I15" s="1213"/>
      <c r="J15" s="1271"/>
      <c r="K15" s="1271"/>
      <c r="L15" s="717" t="s">
        <v>493</v>
      </c>
      <c r="M15" s="1154">
        <v>641</v>
      </c>
      <c r="N15" s="1155">
        <v>0</v>
      </c>
      <c r="O15" s="469"/>
      <c r="P15" s="439"/>
      <c r="Q15" s="1231" t="s">
        <v>266</v>
      </c>
      <c r="R15" s="1232"/>
      <c r="S15" s="1232"/>
      <c r="T15" s="1261"/>
      <c r="U15" s="1245">
        <v>1553</v>
      </c>
      <c r="V15" s="1246"/>
      <c r="W15" s="461"/>
      <c r="X15" s="448"/>
      <c r="Y15" s="1126" t="s">
        <v>343</v>
      </c>
      <c r="Z15" s="1127"/>
      <c r="AA15" s="1127"/>
      <c r="AB15" s="1128"/>
      <c r="AC15" s="1073">
        <v>1053</v>
      </c>
      <c r="AD15" s="1074"/>
      <c r="AE15" s="454"/>
    </row>
    <row r="16" spans="1:31" ht="21.6" customHeight="1">
      <c r="A16" s="1233" t="s">
        <v>295</v>
      </c>
      <c r="B16" s="136" t="s">
        <v>204</v>
      </c>
      <c r="C16" s="1255"/>
      <c r="D16" s="1256"/>
      <c r="E16" s="1151">
        <v>763</v>
      </c>
      <c r="F16" s="1151">
        <v>0</v>
      </c>
      <c r="G16" s="99"/>
      <c r="H16" s="439"/>
      <c r="I16" s="1257" t="s">
        <v>289</v>
      </c>
      <c r="J16" s="1258"/>
      <c r="K16" s="999" t="s">
        <v>199</v>
      </c>
      <c r="L16" s="1000"/>
      <c r="M16" s="1118">
        <v>586</v>
      </c>
      <c r="N16" s="1119">
        <v>0</v>
      </c>
      <c r="O16" s="447"/>
      <c r="P16" s="439"/>
      <c r="Q16" s="1264" t="s">
        <v>72</v>
      </c>
      <c r="R16" s="1265"/>
      <c r="S16" s="1266" t="s">
        <v>42</v>
      </c>
      <c r="T16" s="1267"/>
      <c r="U16" s="1073">
        <v>3059</v>
      </c>
      <c r="V16" s="1074"/>
      <c r="W16" s="71"/>
      <c r="X16" s="448"/>
      <c r="Y16" s="1081" t="s">
        <v>81</v>
      </c>
      <c r="Z16" s="1082"/>
      <c r="AA16" s="1082"/>
      <c r="AB16" s="470"/>
      <c r="AC16" s="1052">
        <v>1114</v>
      </c>
      <c r="AD16" s="1053"/>
      <c r="AE16" s="446"/>
    </row>
    <row r="17" spans="1:31" ht="21.6" customHeight="1">
      <c r="A17" s="1234"/>
      <c r="B17" s="471" t="s">
        <v>210</v>
      </c>
      <c r="C17" s="1262" t="s">
        <v>42</v>
      </c>
      <c r="D17" s="1263"/>
      <c r="E17" s="1074">
        <v>881</v>
      </c>
      <c r="F17" s="1074">
        <v>0</v>
      </c>
      <c r="G17" s="97"/>
      <c r="H17" s="439"/>
      <c r="I17" s="1247"/>
      <c r="J17" s="1248"/>
      <c r="K17" s="1206" t="s">
        <v>336</v>
      </c>
      <c r="L17" s="1207"/>
      <c r="M17" s="1245">
        <v>636</v>
      </c>
      <c r="N17" s="1246">
        <v>0</v>
      </c>
      <c r="O17" s="461"/>
      <c r="P17" s="439"/>
      <c r="Q17" s="472"/>
      <c r="R17" s="703" t="s">
        <v>75</v>
      </c>
      <c r="S17" s="474" t="s">
        <v>200</v>
      </c>
      <c r="T17" s="475">
        <v>1880</v>
      </c>
      <c r="U17" s="476" t="s">
        <v>201</v>
      </c>
      <c r="V17" s="477">
        <v>1179</v>
      </c>
      <c r="W17" s="71"/>
      <c r="X17" s="448"/>
      <c r="Y17" s="1133" t="s">
        <v>86</v>
      </c>
      <c r="Z17" s="1134"/>
      <c r="AA17" s="1077"/>
      <c r="AB17" s="1078"/>
      <c r="AC17" s="1079">
        <v>1425</v>
      </c>
      <c r="AD17" s="1080"/>
      <c r="AE17" s="15"/>
    </row>
    <row r="18" spans="1:31" ht="21.6" customHeight="1">
      <c r="A18" s="1235"/>
      <c r="B18" s="724" t="s">
        <v>288</v>
      </c>
      <c r="C18" s="296" t="s">
        <v>344</v>
      </c>
      <c r="D18" s="297" t="s">
        <v>449</v>
      </c>
      <c r="E18" s="298" t="s">
        <v>345</v>
      </c>
      <c r="F18" s="291">
        <v>417</v>
      </c>
      <c r="G18" s="69"/>
      <c r="H18" s="138"/>
      <c r="I18" s="1247" t="s">
        <v>276</v>
      </c>
      <c r="J18" s="1248"/>
      <c r="K18" s="478"/>
      <c r="L18" s="478"/>
      <c r="M18" s="1154">
        <v>560</v>
      </c>
      <c r="N18" s="1155">
        <v>0</v>
      </c>
      <c r="O18" s="469"/>
      <c r="P18" s="439"/>
      <c r="Q18" s="1249" t="s">
        <v>76</v>
      </c>
      <c r="R18" s="1250"/>
      <c r="S18" s="1251" t="s">
        <v>42</v>
      </c>
      <c r="T18" s="1252"/>
      <c r="U18" s="1253">
        <v>2183</v>
      </c>
      <c r="V18" s="1254"/>
      <c r="W18" s="14"/>
      <c r="X18" s="448"/>
      <c r="Y18" s="1093" t="s">
        <v>346</v>
      </c>
      <c r="Z18" s="1094"/>
      <c r="AA18" s="1094"/>
      <c r="AB18" s="688"/>
      <c r="AC18" s="1079">
        <v>906</v>
      </c>
      <c r="AD18" s="1080"/>
      <c r="AE18" s="15"/>
    </row>
    <row r="19" spans="1:31" ht="21.6" customHeight="1">
      <c r="A19" s="1233" t="s">
        <v>301</v>
      </c>
      <c r="B19" s="136" t="s">
        <v>204</v>
      </c>
      <c r="C19" s="1236"/>
      <c r="D19" s="1237"/>
      <c r="E19" s="1238">
        <v>657</v>
      </c>
      <c r="F19" s="1238">
        <v>0</v>
      </c>
      <c r="G19" s="99"/>
      <c r="H19" s="439"/>
      <c r="I19" s="1239" t="s">
        <v>277</v>
      </c>
      <c r="J19" s="1240"/>
      <c r="K19" s="1240"/>
      <c r="L19" s="1240"/>
      <c r="M19" s="1240"/>
      <c r="N19" s="1240"/>
      <c r="O19" s="1241"/>
      <c r="P19" s="439"/>
      <c r="Q19" s="479"/>
      <c r="R19" s="480" t="s">
        <v>75</v>
      </c>
      <c r="S19" s="481" t="s">
        <v>200</v>
      </c>
      <c r="T19" s="482">
        <v>1260</v>
      </c>
      <c r="U19" s="483" t="s">
        <v>201</v>
      </c>
      <c r="V19" s="715">
        <v>923</v>
      </c>
      <c r="W19" s="58"/>
      <c r="X19" s="448"/>
      <c r="Y19" s="1093" t="s">
        <v>347</v>
      </c>
      <c r="Z19" s="1094"/>
      <c r="AA19" s="1094"/>
      <c r="AB19" s="688"/>
      <c r="AC19" s="1079">
        <v>773</v>
      </c>
      <c r="AD19" s="1080"/>
      <c r="AE19" s="15"/>
    </row>
    <row r="20" spans="1:31" ht="21.6" customHeight="1">
      <c r="A20" s="1234"/>
      <c r="B20" s="139" t="s">
        <v>210</v>
      </c>
      <c r="C20" s="1242" t="s">
        <v>42</v>
      </c>
      <c r="D20" s="1243"/>
      <c r="E20" s="1244">
        <v>921</v>
      </c>
      <c r="F20" s="1244">
        <v>0</v>
      </c>
      <c r="G20" s="97"/>
      <c r="H20" s="439"/>
      <c r="I20" s="1214" t="s">
        <v>62</v>
      </c>
      <c r="J20" s="1215"/>
      <c r="K20" s="485"/>
      <c r="L20" s="486"/>
      <c r="M20" s="1118">
        <v>535</v>
      </c>
      <c r="N20" s="1119">
        <v>0</v>
      </c>
      <c r="O20" s="447"/>
      <c r="P20" s="439"/>
      <c r="Q20" s="1214" t="s">
        <v>78</v>
      </c>
      <c r="R20" s="1215"/>
      <c r="S20" s="487"/>
      <c r="T20" s="488"/>
      <c r="U20" s="1139">
        <v>1440</v>
      </c>
      <c r="V20" s="1140"/>
      <c r="W20" s="447"/>
      <c r="X20" s="448"/>
      <c r="Y20" s="1050" t="s">
        <v>91</v>
      </c>
      <c r="Z20" s="1051"/>
      <c r="AA20" s="687"/>
      <c r="AB20" s="688"/>
      <c r="AC20" s="1079">
        <v>723</v>
      </c>
      <c r="AD20" s="1080"/>
      <c r="AE20" s="15"/>
    </row>
    <row r="21" spans="1:31" ht="21.6" customHeight="1">
      <c r="A21" s="1234"/>
      <c r="B21" s="696" t="s">
        <v>22</v>
      </c>
      <c r="C21" s="303" t="s">
        <v>405</v>
      </c>
      <c r="D21" s="286" t="s">
        <v>450</v>
      </c>
      <c r="E21" s="304" t="s">
        <v>406</v>
      </c>
      <c r="F21" s="705">
        <v>351</v>
      </c>
      <c r="G21" s="66"/>
      <c r="H21" s="439"/>
      <c r="I21" s="1061" t="s">
        <v>66</v>
      </c>
      <c r="J21" s="1062"/>
      <c r="K21" s="489"/>
      <c r="L21" s="449"/>
      <c r="M21" s="1048">
        <v>733</v>
      </c>
      <c r="N21" s="1049">
        <v>0</v>
      </c>
      <c r="O21" s="450"/>
      <c r="P21" s="439"/>
      <c r="Q21" s="1050" t="s">
        <v>80</v>
      </c>
      <c r="R21" s="1051"/>
      <c r="S21" s="707"/>
      <c r="T21" s="470"/>
      <c r="U21" s="1052">
        <v>2041</v>
      </c>
      <c r="V21" s="1053"/>
      <c r="W21" s="446"/>
      <c r="X21" s="448"/>
      <c r="Y21" s="1133" t="s">
        <v>348</v>
      </c>
      <c r="Z21" s="1134"/>
      <c r="AA21" s="1077"/>
      <c r="AB21" s="1078"/>
      <c r="AC21" s="1079">
        <v>876</v>
      </c>
      <c r="AD21" s="1080"/>
      <c r="AE21" s="15"/>
    </row>
    <row r="22" spans="1:31" ht="21.6" customHeight="1">
      <c r="A22" s="1234"/>
      <c r="B22" s="696" t="s">
        <v>287</v>
      </c>
      <c r="C22" s="303" t="s">
        <v>407</v>
      </c>
      <c r="D22" s="457" t="s">
        <v>451</v>
      </c>
      <c r="E22" s="491" t="s">
        <v>377</v>
      </c>
      <c r="F22" s="704">
        <v>382</v>
      </c>
      <c r="G22" s="66"/>
      <c r="H22" s="439"/>
      <c r="I22" s="1081" t="s">
        <v>294</v>
      </c>
      <c r="J22" s="1082"/>
      <c r="K22" s="1082"/>
      <c r="L22" s="445"/>
      <c r="M22" s="1216">
        <v>707</v>
      </c>
      <c r="N22" s="1217">
        <v>0</v>
      </c>
      <c r="O22" s="446"/>
      <c r="P22" s="439"/>
      <c r="Q22" s="1081" t="s">
        <v>83</v>
      </c>
      <c r="R22" s="1082"/>
      <c r="S22" s="1082"/>
      <c r="T22" s="470"/>
      <c r="U22" s="1052">
        <v>1603</v>
      </c>
      <c r="V22" s="1053"/>
      <c r="W22" s="446"/>
      <c r="X22" s="448"/>
      <c r="Y22" s="1093" t="s">
        <v>94</v>
      </c>
      <c r="Z22" s="1094"/>
      <c r="AA22" s="1094"/>
      <c r="AB22" s="688"/>
      <c r="AC22" s="1079">
        <v>957</v>
      </c>
      <c r="AD22" s="1080"/>
      <c r="AE22" s="15"/>
    </row>
    <row r="23" spans="1:31" ht="21.6" customHeight="1">
      <c r="A23" s="1234"/>
      <c r="B23" s="696" t="s">
        <v>65</v>
      </c>
      <c r="C23" s="303" t="s">
        <v>379</v>
      </c>
      <c r="D23" s="457" t="s">
        <v>450</v>
      </c>
      <c r="E23" s="491" t="s">
        <v>380</v>
      </c>
      <c r="F23" s="704">
        <v>351</v>
      </c>
      <c r="G23" s="66"/>
      <c r="H23" s="439"/>
      <c r="I23" s="1081" t="s">
        <v>296</v>
      </c>
      <c r="J23" s="1082"/>
      <c r="K23" s="1082"/>
      <c r="L23" s="445"/>
      <c r="M23" s="1216">
        <v>839</v>
      </c>
      <c r="N23" s="1217"/>
      <c r="O23" s="446"/>
      <c r="P23" s="439"/>
      <c r="Q23" s="1229" t="s">
        <v>85</v>
      </c>
      <c r="R23" s="1230"/>
      <c r="S23" s="492" t="s">
        <v>200</v>
      </c>
      <c r="T23" s="493">
        <v>1510</v>
      </c>
      <c r="U23" s="494" t="s">
        <v>201</v>
      </c>
      <c r="V23" s="495">
        <v>1066</v>
      </c>
      <c r="W23" s="15"/>
      <c r="X23" s="444"/>
      <c r="Y23" s="1093" t="s">
        <v>98</v>
      </c>
      <c r="Z23" s="1094"/>
      <c r="AA23" s="1094"/>
      <c r="AB23" s="688"/>
      <c r="AC23" s="1079">
        <v>1008</v>
      </c>
      <c r="AD23" s="1080"/>
      <c r="AE23" s="15"/>
    </row>
    <row r="24" spans="1:31" ht="21.6" customHeight="1">
      <c r="A24" s="1234"/>
      <c r="B24" s="719" t="s">
        <v>288</v>
      </c>
      <c r="C24" s="303" t="s">
        <v>408</v>
      </c>
      <c r="D24" s="457" t="s">
        <v>450</v>
      </c>
      <c r="E24" s="491" t="s">
        <v>381</v>
      </c>
      <c r="F24" s="704">
        <v>351</v>
      </c>
      <c r="G24" s="66"/>
      <c r="H24" s="439"/>
      <c r="I24" s="1081" t="s">
        <v>298</v>
      </c>
      <c r="J24" s="1082"/>
      <c r="K24" s="1082"/>
      <c r="L24" s="1182"/>
      <c r="M24" s="1216">
        <v>463</v>
      </c>
      <c r="N24" s="1217"/>
      <c r="O24" s="446"/>
      <c r="P24" s="439"/>
      <c r="Q24" s="1231" t="s">
        <v>88</v>
      </c>
      <c r="R24" s="1232"/>
      <c r="S24" s="1232"/>
      <c r="T24" s="496"/>
      <c r="U24" s="1131">
        <v>2157</v>
      </c>
      <c r="V24" s="1132"/>
      <c r="W24" s="461"/>
      <c r="X24" s="448"/>
      <c r="Y24" s="1093" t="s">
        <v>350</v>
      </c>
      <c r="Z24" s="1094"/>
      <c r="AA24" s="1094"/>
      <c r="AB24" s="688"/>
      <c r="AC24" s="1079">
        <v>1619</v>
      </c>
      <c r="AD24" s="1080"/>
      <c r="AE24" s="15"/>
    </row>
    <row r="25" spans="1:31" ht="21.6" customHeight="1">
      <c r="A25" s="1234"/>
      <c r="B25" s="696" t="s">
        <v>71</v>
      </c>
      <c r="C25" s="303" t="s">
        <v>409</v>
      </c>
      <c r="D25" s="457" t="s">
        <v>452</v>
      </c>
      <c r="E25" s="491" t="s">
        <v>382</v>
      </c>
      <c r="F25" s="704">
        <v>356</v>
      </c>
      <c r="G25" s="66"/>
      <c r="H25" s="439"/>
      <c r="I25" s="1081" t="s">
        <v>300</v>
      </c>
      <c r="J25" s="1082"/>
      <c r="K25" s="1082"/>
      <c r="L25" s="1182"/>
      <c r="M25" s="1216">
        <v>1109</v>
      </c>
      <c r="N25" s="1217"/>
      <c r="O25" s="446"/>
      <c r="P25" s="439"/>
      <c r="Q25" s="1225" t="s">
        <v>90</v>
      </c>
      <c r="R25" s="497"/>
      <c r="S25" s="1227" t="s">
        <v>42</v>
      </c>
      <c r="T25" s="1228"/>
      <c r="U25" s="1073">
        <v>2255</v>
      </c>
      <c r="V25" s="1074"/>
      <c r="W25" s="71"/>
      <c r="X25" s="448"/>
      <c r="Y25" s="1093" t="s">
        <v>353</v>
      </c>
      <c r="Z25" s="1094"/>
      <c r="AA25" s="1094"/>
      <c r="AB25" s="1221"/>
      <c r="AC25" s="1079">
        <v>1119</v>
      </c>
      <c r="AD25" s="1080"/>
      <c r="AE25" s="15"/>
    </row>
    <row r="26" spans="1:31" ht="21.6" customHeight="1">
      <c r="A26" s="1234"/>
      <c r="B26" s="722" t="s">
        <v>265</v>
      </c>
      <c r="C26" s="303" t="s">
        <v>383</v>
      </c>
      <c r="D26" s="457" t="s">
        <v>354</v>
      </c>
      <c r="E26" s="491" t="s">
        <v>410</v>
      </c>
      <c r="F26" s="704">
        <v>361</v>
      </c>
      <c r="G26" s="66"/>
      <c r="H26" s="439"/>
      <c r="I26" s="1081" t="s">
        <v>355</v>
      </c>
      <c r="J26" s="1082"/>
      <c r="K26" s="1082"/>
      <c r="L26" s="445"/>
      <c r="M26" s="1216">
        <v>626</v>
      </c>
      <c r="N26" s="1217"/>
      <c r="O26" s="446"/>
      <c r="P26" s="440"/>
      <c r="Q26" s="1225"/>
      <c r="R26" s="693" t="s">
        <v>75</v>
      </c>
      <c r="S26" s="492" t="s">
        <v>200</v>
      </c>
      <c r="T26" s="498">
        <v>1450</v>
      </c>
      <c r="U26" s="494" t="s">
        <v>201</v>
      </c>
      <c r="V26" s="704">
        <v>805</v>
      </c>
      <c r="W26" s="75"/>
      <c r="X26" s="499"/>
      <c r="Y26" s="1222" t="s">
        <v>356</v>
      </c>
      <c r="Z26" s="1223"/>
      <c r="AA26" s="1223"/>
      <c r="AB26" s="1224"/>
      <c r="AC26" s="1073">
        <v>992</v>
      </c>
      <c r="AD26" s="1074"/>
      <c r="AE26" s="71"/>
    </row>
    <row r="27" spans="1:31" ht="21.6" customHeight="1">
      <c r="A27" s="1234"/>
      <c r="B27" s="696" t="s">
        <v>74</v>
      </c>
      <c r="C27" s="303" t="s">
        <v>384</v>
      </c>
      <c r="D27" s="286" t="s">
        <v>394</v>
      </c>
      <c r="E27" s="304" t="s">
        <v>385</v>
      </c>
      <c r="F27" s="705">
        <v>366</v>
      </c>
      <c r="G27" s="66"/>
      <c r="H27" s="439"/>
      <c r="I27" s="1050" t="s">
        <v>84</v>
      </c>
      <c r="J27" s="1051"/>
      <c r="K27" s="693"/>
      <c r="L27" s="445" t="s">
        <v>167</v>
      </c>
      <c r="M27" s="1216">
        <v>321</v>
      </c>
      <c r="N27" s="1217"/>
      <c r="O27" s="446"/>
      <c r="P27" s="439"/>
      <c r="Q27" s="1225"/>
      <c r="R27" s="713" t="s">
        <v>349</v>
      </c>
      <c r="S27" s="492" t="s">
        <v>200</v>
      </c>
      <c r="T27" s="498">
        <v>1136</v>
      </c>
      <c r="U27" s="494" t="s">
        <v>201</v>
      </c>
      <c r="V27" s="495">
        <v>1119</v>
      </c>
      <c r="W27" s="75"/>
      <c r="X27" s="448"/>
      <c r="Y27" s="1110" t="s">
        <v>104</v>
      </c>
      <c r="Z27" s="1111"/>
      <c r="AA27" s="1111"/>
      <c r="AB27" s="1111"/>
      <c r="AC27" s="1111"/>
      <c r="AD27" s="1111"/>
      <c r="AE27" s="1112"/>
    </row>
    <row r="28" spans="1:31" ht="21.6" customHeight="1">
      <c r="A28" s="1234"/>
      <c r="B28" s="722" t="s">
        <v>50</v>
      </c>
      <c r="C28" s="303" t="s">
        <v>411</v>
      </c>
      <c r="D28" s="457" t="s">
        <v>453</v>
      </c>
      <c r="E28" s="304" t="s">
        <v>412</v>
      </c>
      <c r="F28" s="705">
        <v>387</v>
      </c>
      <c r="G28" s="66"/>
      <c r="H28" s="439"/>
      <c r="I28" s="1081" t="s">
        <v>302</v>
      </c>
      <c r="J28" s="1082"/>
      <c r="K28" s="1082"/>
      <c r="L28" s="445" t="s">
        <v>167</v>
      </c>
      <c r="M28" s="1216">
        <v>280</v>
      </c>
      <c r="N28" s="1217"/>
      <c r="O28" s="446"/>
      <c r="P28" s="439"/>
      <c r="Q28" s="1226"/>
      <c r="R28" s="480" t="s">
        <v>352</v>
      </c>
      <c r="S28" s="474" t="s">
        <v>96</v>
      </c>
      <c r="T28" s="475">
        <v>1385</v>
      </c>
      <c r="U28" s="501" t="s">
        <v>97</v>
      </c>
      <c r="V28" s="708">
        <v>870</v>
      </c>
      <c r="W28" s="76"/>
      <c r="X28" s="448"/>
      <c r="Y28" s="1115" t="s">
        <v>270</v>
      </c>
      <c r="Z28" s="1116"/>
      <c r="AA28" s="1116"/>
      <c r="AB28" s="1117"/>
      <c r="AC28" s="1139">
        <v>1404</v>
      </c>
      <c r="AD28" s="1140"/>
      <c r="AE28" s="14"/>
    </row>
    <row r="29" spans="1:31" ht="21.6" customHeight="1">
      <c r="A29" s="1235"/>
      <c r="B29" s="722" t="s">
        <v>77</v>
      </c>
      <c r="C29" s="310" t="s">
        <v>413</v>
      </c>
      <c r="D29" s="311" t="s">
        <v>394</v>
      </c>
      <c r="E29" s="312" t="s">
        <v>388</v>
      </c>
      <c r="F29" s="302">
        <v>366</v>
      </c>
      <c r="G29" s="135"/>
      <c r="H29" s="439"/>
      <c r="I29" s="1050" t="s">
        <v>89</v>
      </c>
      <c r="J29" s="1051"/>
      <c r="K29" s="693"/>
      <c r="L29" s="445" t="s">
        <v>167</v>
      </c>
      <c r="M29" s="1216">
        <v>437</v>
      </c>
      <c r="N29" s="1217"/>
      <c r="O29" s="446"/>
      <c r="P29" s="439"/>
      <c r="Q29" s="1218" t="s">
        <v>100</v>
      </c>
      <c r="R29" s="1157"/>
      <c r="S29" s="1157"/>
      <c r="T29" s="125"/>
      <c r="U29" s="1219">
        <v>1145</v>
      </c>
      <c r="V29" s="1220"/>
      <c r="W29" s="459"/>
      <c r="X29" s="448"/>
      <c r="Y29" s="1093" t="s">
        <v>272</v>
      </c>
      <c r="Z29" s="1094"/>
      <c r="AA29" s="1094"/>
      <c r="AB29" s="1221"/>
      <c r="AC29" s="1052">
        <v>2545</v>
      </c>
      <c r="AD29" s="1053"/>
      <c r="AE29" s="15"/>
    </row>
    <row r="30" spans="1:31" ht="21.6" customHeight="1">
      <c r="A30" s="1043" t="s">
        <v>79</v>
      </c>
      <c r="B30" s="1044"/>
      <c r="C30" s="1044"/>
      <c r="D30" s="1044"/>
      <c r="E30" s="1044"/>
      <c r="F30" s="1044"/>
      <c r="G30" s="1045"/>
      <c r="H30" s="439"/>
      <c r="I30" s="1208" t="s">
        <v>359</v>
      </c>
      <c r="J30" s="1209"/>
      <c r="K30" s="1209"/>
      <c r="L30" s="502" t="s">
        <v>167</v>
      </c>
      <c r="M30" s="1210">
        <v>351</v>
      </c>
      <c r="N30" s="1211"/>
      <c r="O30" s="454"/>
      <c r="P30" s="439"/>
      <c r="Q30" s="1212" t="s">
        <v>102</v>
      </c>
      <c r="R30" s="692" t="s">
        <v>75</v>
      </c>
      <c r="S30" s="485" t="s">
        <v>200</v>
      </c>
      <c r="T30" s="504">
        <v>1100</v>
      </c>
      <c r="U30" s="505" t="s">
        <v>201</v>
      </c>
      <c r="V30" s="706">
        <v>849</v>
      </c>
      <c r="W30" s="14"/>
      <c r="X30" s="448"/>
      <c r="Y30" s="979" t="s">
        <v>110</v>
      </c>
      <c r="Z30" s="980"/>
      <c r="AA30" s="88"/>
      <c r="AB30" s="507" t="s">
        <v>167</v>
      </c>
      <c r="AC30" s="1073">
        <v>1404</v>
      </c>
      <c r="AD30" s="1074"/>
      <c r="AE30" s="71"/>
    </row>
    <row r="31" spans="1:31" ht="21.6" customHeight="1">
      <c r="A31" s="1199" t="s">
        <v>82</v>
      </c>
      <c r="B31" s="1200"/>
      <c r="C31" s="999" t="s">
        <v>204</v>
      </c>
      <c r="D31" s="1000"/>
      <c r="E31" s="1139">
        <v>692</v>
      </c>
      <c r="F31" s="1140">
        <v>0</v>
      </c>
      <c r="G31" s="14"/>
      <c r="H31" s="439"/>
      <c r="I31" s="1043" t="s">
        <v>93</v>
      </c>
      <c r="J31" s="1044"/>
      <c r="K31" s="1044"/>
      <c r="L31" s="1044"/>
      <c r="M31" s="1044"/>
      <c r="N31" s="1044"/>
      <c r="O31" s="1045"/>
      <c r="P31" s="439"/>
      <c r="Q31" s="1213"/>
      <c r="R31" s="508" t="s">
        <v>349</v>
      </c>
      <c r="S31" s="474" t="s">
        <v>200</v>
      </c>
      <c r="T31" s="294">
        <v>977</v>
      </c>
      <c r="U31" s="309" t="s">
        <v>201</v>
      </c>
      <c r="V31" s="291">
        <v>972</v>
      </c>
      <c r="W31" s="16"/>
      <c r="X31" s="448"/>
      <c r="Y31" s="709" t="s">
        <v>112</v>
      </c>
      <c r="Z31" s="710"/>
      <c r="AA31" s="189"/>
      <c r="AB31" s="507" t="s">
        <v>167</v>
      </c>
      <c r="AC31" s="1073">
        <v>1720</v>
      </c>
      <c r="AD31" s="1074"/>
      <c r="AE31" s="71"/>
    </row>
    <row r="32" spans="1:31" ht="21.6" customHeight="1">
      <c r="A32" s="1201"/>
      <c r="B32" s="1202"/>
      <c r="C32" s="1206" t="s">
        <v>210</v>
      </c>
      <c r="D32" s="1207"/>
      <c r="E32" s="1098">
        <v>861</v>
      </c>
      <c r="F32" s="1074">
        <v>0</v>
      </c>
      <c r="G32" s="58"/>
      <c r="H32" s="439"/>
      <c r="I32" s="1143" t="s">
        <v>282</v>
      </c>
      <c r="J32" s="1144"/>
      <c r="K32" s="1144"/>
      <c r="L32" s="485"/>
      <c r="M32" s="1118">
        <v>962</v>
      </c>
      <c r="N32" s="1119">
        <v>0</v>
      </c>
      <c r="O32" s="447"/>
      <c r="P32" s="439"/>
      <c r="Q32" s="1214" t="s">
        <v>107</v>
      </c>
      <c r="R32" s="1215"/>
      <c r="S32" s="509"/>
      <c r="T32" s="488"/>
      <c r="U32" s="1139">
        <v>992</v>
      </c>
      <c r="V32" s="1140"/>
      <c r="W32" s="447"/>
      <c r="X32" s="448"/>
      <c r="Y32" s="979" t="s">
        <v>312</v>
      </c>
      <c r="Z32" s="980"/>
      <c r="AA32" s="88"/>
      <c r="AB32" s="507" t="s">
        <v>167</v>
      </c>
      <c r="AC32" s="1073">
        <v>1669</v>
      </c>
      <c r="AD32" s="1074"/>
      <c r="AE32" s="71"/>
    </row>
    <row r="33" spans="1:31" ht="21.6" customHeight="1">
      <c r="A33" s="1199" t="s">
        <v>87</v>
      </c>
      <c r="B33" s="1200"/>
      <c r="C33" s="999" t="s">
        <v>204</v>
      </c>
      <c r="D33" s="1000"/>
      <c r="E33" s="1088">
        <v>672</v>
      </c>
      <c r="F33" s="1089">
        <v>0</v>
      </c>
      <c r="G33" s="63"/>
      <c r="H33" s="439"/>
      <c r="I33" s="1081" t="s">
        <v>283</v>
      </c>
      <c r="J33" s="1082"/>
      <c r="K33" s="1082"/>
      <c r="L33" s="492"/>
      <c r="M33" s="1183">
        <v>962</v>
      </c>
      <c r="N33" s="1184">
        <v>0</v>
      </c>
      <c r="O33" s="446"/>
      <c r="P33" s="439"/>
      <c r="Q33" s="1050" t="s">
        <v>108</v>
      </c>
      <c r="R33" s="1051"/>
      <c r="S33" s="510"/>
      <c r="T33" s="470"/>
      <c r="U33" s="1052">
        <v>1563</v>
      </c>
      <c r="V33" s="1053"/>
      <c r="W33" s="446"/>
      <c r="X33" s="448"/>
      <c r="Y33" s="1133" t="s">
        <v>115</v>
      </c>
      <c r="Z33" s="1134"/>
      <c r="AA33" s="687">
        <v>1</v>
      </c>
      <c r="AB33" s="712" t="s">
        <v>167</v>
      </c>
      <c r="AC33" s="1052">
        <v>1665</v>
      </c>
      <c r="AD33" s="1053"/>
      <c r="AE33" s="15"/>
    </row>
    <row r="34" spans="1:31" ht="21.6" customHeight="1">
      <c r="A34" s="1201"/>
      <c r="B34" s="1202"/>
      <c r="C34" s="1206" t="s">
        <v>210</v>
      </c>
      <c r="D34" s="1207"/>
      <c r="E34" s="1048">
        <v>844</v>
      </c>
      <c r="F34" s="1053">
        <v>0</v>
      </c>
      <c r="G34" s="16"/>
      <c r="H34" s="439"/>
      <c r="I34" s="1081" t="s">
        <v>106</v>
      </c>
      <c r="J34" s="1082"/>
      <c r="K34" s="1082"/>
      <c r="L34" s="1182"/>
      <c r="M34" s="1183">
        <v>1364</v>
      </c>
      <c r="N34" s="1184"/>
      <c r="O34" s="446"/>
      <c r="P34" s="439"/>
      <c r="Q34" s="1081" t="s">
        <v>109</v>
      </c>
      <c r="R34" s="1082"/>
      <c r="S34" s="1082"/>
      <c r="T34" s="470"/>
      <c r="U34" s="1052">
        <v>1140</v>
      </c>
      <c r="V34" s="1053"/>
      <c r="W34" s="446"/>
      <c r="X34" s="448"/>
      <c r="Y34" s="1133" t="s">
        <v>115</v>
      </c>
      <c r="Z34" s="1134"/>
      <c r="AA34" s="687">
        <v>2</v>
      </c>
      <c r="AB34" s="712" t="s">
        <v>167</v>
      </c>
      <c r="AC34" s="1052">
        <v>1394</v>
      </c>
      <c r="AD34" s="1053"/>
      <c r="AE34" s="15"/>
    </row>
    <row r="35" spans="1:31" ht="21.6" customHeight="1">
      <c r="A35" s="1199" t="s">
        <v>92</v>
      </c>
      <c r="B35" s="1200"/>
      <c r="C35" s="999" t="s">
        <v>204</v>
      </c>
      <c r="D35" s="1000"/>
      <c r="E35" s="1139">
        <v>652</v>
      </c>
      <c r="F35" s="1140">
        <v>0</v>
      </c>
      <c r="G35" s="14"/>
      <c r="H35" s="439"/>
      <c r="I35" s="1081" t="s">
        <v>284</v>
      </c>
      <c r="J35" s="1082"/>
      <c r="K35" s="1082"/>
      <c r="L35" s="1182"/>
      <c r="M35" s="1183">
        <v>768</v>
      </c>
      <c r="N35" s="1184"/>
      <c r="O35" s="446"/>
      <c r="P35" s="439"/>
      <c r="Q35" s="1050" t="s">
        <v>111</v>
      </c>
      <c r="R35" s="1051"/>
      <c r="S35" s="510"/>
      <c r="T35" s="470"/>
      <c r="U35" s="1052">
        <v>886</v>
      </c>
      <c r="V35" s="1053"/>
      <c r="W35" s="446"/>
      <c r="X35" s="448"/>
      <c r="Y35" s="1093" t="s">
        <v>118</v>
      </c>
      <c r="Z35" s="1094"/>
      <c r="AA35" s="1094"/>
      <c r="AB35" s="712" t="s">
        <v>167</v>
      </c>
      <c r="AC35" s="1052">
        <v>2127</v>
      </c>
      <c r="AD35" s="1053"/>
      <c r="AE35" s="15"/>
    </row>
    <row r="36" spans="1:31" ht="21.6" customHeight="1">
      <c r="A36" s="1201"/>
      <c r="B36" s="1202"/>
      <c r="C36" s="1206" t="s">
        <v>210</v>
      </c>
      <c r="D36" s="1207"/>
      <c r="E36" s="1098">
        <v>799</v>
      </c>
      <c r="F36" s="1074">
        <v>0</v>
      </c>
      <c r="G36" s="58"/>
      <c r="H36" s="439"/>
      <c r="I36" s="1126" t="s">
        <v>304</v>
      </c>
      <c r="J36" s="1127"/>
      <c r="K36" s="1127"/>
      <c r="L36" s="1128"/>
      <c r="M36" s="981">
        <v>881</v>
      </c>
      <c r="N36" s="982"/>
      <c r="O36" s="454"/>
      <c r="P36" s="439"/>
      <c r="Q36" s="1081" t="s">
        <v>113</v>
      </c>
      <c r="R36" s="1082"/>
      <c r="S36" s="1082"/>
      <c r="T36" s="470"/>
      <c r="U36" s="1052">
        <v>906</v>
      </c>
      <c r="V36" s="1053"/>
      <c r="W36" s="446"/>
      <c r="X36" s="448"/>
      <c r="Y36" s="1133" t="s">
        <v>313</v>
      </c>
      <c r="Z36" s="1134"/>
      <c r="AA36" s="687">
        <v>1</v>
      </c>
      <c r="AB36" s="712" t="s">
        <v>167</v>
      </c>
      <c r="AC36" s="1052">
        <v>1089</v>
      </c>
      <c r="AD36" s="1053"/>
      <c r="AE36" s="15"/>
    </row>
    <row r="37" spans="1:31" ht="21.6" customHeight="1">
      <c r="A37" s="1203" t="s">
        <v>95</v>
      </c>
      <c r="B37" s="1204"/>
      <c r="C37" s="1000"/>
      <c r="D37" s="1205"/>
      <c r="E37" s="1139">
        <v>1379</v>
      </c>
      <c r="F37" s="1140">
        <v>0</v>
      </c>
      <c r="G37" s="14"/>
      <c r="H37" s="439"/>
      <c r="I37" s="1081" t="s">
        <v>305</v>
      </c>
      <c r="J37" s="1082"/>
      <c r="K37" s="1082"/>
      <c r="L37" s="1182"/>
      <c r="M37" s="1183">
        <v>1008</v>
      </c>
      <c r="N37" s="1184"/>
      <c r="O37" s="446"/>
      <c r="P37" s="439"/>
      <c r="Q37" s="1081" t="s">
        <v>114</v>
      </c>
      <c r="R37" s="1082"/>
      <c r="S37" s="1082"/>
      <c r="T37" s="1182"/>
      <c r="U37" s="1052">
        <v>1664</v>
      </c>
      <c r="V37" s="1053"/>
      <c r="W37" s="15"/>
      <c r="X37" s="448"/>
      <c r="Y37" s="1133" t="s">
        <v>313</v>
      </c>
      <c r="Z37" s="1134"/>
      <c r="AA37" s="687">
        <v>2</v>
      </c>
      <c r="AB37" s="712" t="s">
        <v>167</v>
      </c>
      <c r="AC37" s="1052">
        <v>1003</v>
      </c>
      <c r="AD37" s="1053"/>
      <c r="AE37" s="15"/>
    </row>
    <row r="38" spans="1:31" ht="21.6" customHeight="1">
      <c r="A38" s="1191" t="s">
        <v>99</v>
      </c>
      <c r="B38" s="1192"/>
      <c r="C38" s="1193"/>
      <c r="D38" s="1194"/>
      <c r="E38" s="1052">
        <v>641</v>
      </c>
      <c r="F38" s="1053">
        <v>0</v>
      </c>
      <c r="G38" s="15"/>
      <c r="H38" s="439"/>
      <c r="I38" s="1196" t="s">
        <v>361</v>
      </c>
      <c r="J38" s="1197"/>
      <c r="K38" s="1197"/>
      <c r="L38" s="1198"/>
      <c r="M38" s="1183">
        <v>1008</v>
      </c>
      <c r="N38" s="1184"/>
      <c r="O38" s="446"/>
      <c r="P38" s="439"/>
      <c r="Q38" s="1081" t="s">
        <v>117</v>
      </c>
      <c r="R38" s="1082"/>
      <c r="S38" s="1082"/>
      <c r="T38" s="1182"/>
      <c r="U38" s="1052">
        <v>1786</v>
      </c>
      <c r="V38" s="1053"/>
      <c r="W38" s="446"/>
      <c r="X38" s="448"/>
      <c r="Y38" s="1113" t="s">
        <v>314</v>
      </c>
      <c r="Z38" s="1114"/>
      <c r="AA38" s="1114"/>
      <c r="AB38" s="712" t="s">
        <v>167</v>
      </c>
      <c r="AC38" s="1052">
        <v>2397</v>
      </c>
      <c r="AD38" s="1053"/>
      <c r="AE38" s="15"/>
    </row>
    <row r="39" spans="1:31" ht="21.6" customHeight="1">
      <c r="A39" s="1191" t="s">
        <v>101</v>
      </c>
      <c r="B39" s="1192"/>
      <c r="C39" s="1193"/>
      <c r="D39" s="1194"/>
      <c r="E39" s="1052">
        <v>473</v>
      </c>
      <c r="F39" s="1053">
        <v>0</v>
      </c>
      <c r="G39" s="15"/>
      <c r="H39" s="439"/>
      <c r="I39" s="1100" t="s">
        <v>362</v>
      </c>
      <c r="J39" s="1101"/>
      <c r="K39" s="1101"/>
      <c r="L39" s="1195"/>
      <c r="M39" s="1183">
        <v>1175</v>
      </c>
      <c r="N39" s="1184"/>
      <c r="O39" s="450"/>
      <c r="P39" s="439"/>
      <c r="Q39" s="1081" t="s">
        <v>120</v>
      </c>
      <c r="R39" s="1082"/>
      <c r="S39" s="1082"/>
      <c r="T39" s="1182"/>
      <c r="U39" s="1052">
        <v>1222</v>
      </c>
      <c r="V39" s="1053"/>
      <c r="W39" s="446"/>
      <c r="X39" s="448"/>
      <c r="Y39" s="1093" t="s">
        <v>315</v>
      </c>
      <c r="Z39" s="1094"/>
      <c r="AA39" s="1094"/>
      <c r="AB39" s="712" t="s">
        <v>167</v>
      </c>
      <c r="AC39" s="1052">
        <v>1899</v>
      </c>
      <c r="AD39" s="1053"/>
      <c r="AE39" s="15"/>
    </row>
    <row r="40" spans="1:31" ht="21.6" customHeight="1">
      <c r="A40" s="1186" t="s">
        <v>103</v>
      </c>
      <c r="B40" s="1187"/>
      <c r="C40" s="723"/>
      <c r="D40" s="318"/>
      <c r="E40" s="1131">
        <v>473</v>
      </c>
      <c r="F40" s="1132">
        <v>0</v>
      </c>
      <c r="G40" s="16"/>
      <c r="H40" s="439"/>
      <c r="I40" s="1081" t="s">
        <v>363</v>
      </c>
      <c r="J40" s="1082"/>
      <c r="K40" s="1082"/>
      <c r="L40" s="1182"/>
      <c r="M40" s="1183">
        <v>998</v>
      </c>
      <c r="N40" s="1184"/>
      <c r="O40" s="450"/>
      <c r="P40" s="439"/>
      <c r="Q40" s="1188" t="s">
        <v>360</v>
      </c>
      <c r="R40" s="1189"/>
      <c r="S40" s="1189"/>
      <c r="T40" s="1190"/>
      <c r="U40" s="1052">
        <v>1140</v>
      </c>
      <c r="V40" s="1053"/>
      <c r="W40" s="190"/>
      <c r="X40" s="448"/>
      <c r="Y40" s="1133" t="s">
        <v>274</v>
      </c>
      <c r="Z40" s="1134"/>
      <c r="AA40" s="78"/>
      <c r="AB40" s="712" t="s">
        <v>167</v>
      </c>
      <c r="AC40" s="1052">
        <v>1328</v>
      </c>
      <c r="AD40" s="1053"/>
      <c r="AE40" s="15"/>
    </row>
    <row r="41" spans="1:31" ht="21.6" customHeight="1">
      <c r="A41" s="1043" t="s">
        <v>105</v>
      </c>
      <c r="B41" s="1044"/>
      <c r="C41" s="1044"/>
      <c r="D41" s="1044"/>
      <c r="E41" s="1044"/>
      <c r="F41" s="1044"/>
      <c r="G41" s="1045"/>
      <c r="H41" s="439"/>
      <c r="I41" s="1046" t="s">
        <v>306</v>
      </c>
      <c r="J41" s="1047"/>
      <c r="K41" s="1047"/>
      <c r="L41" s="1185"/>
      <c r="M41" s="1004">
        <v>911</v>
      </c>
      <c r="N41" s="1005"/>
      <c r="O41" s="450"/>
      <c r="P41" s="439"/>
      <c r="Q41" s="1174" t="s">
        <v>123</v>
      </c>
      <c r="R41" s="1175"/>
      <c r="S41" s="1176"/>
      <c r="T41" s="1177"/>
      <c r="U41" s="1052">
        <v>1501</v>
      </c>
      <c r="V41" s="1053"/>
      <c r="W41" s="15"/>
      <c r="X41" s="448"/>
      <c r="Y41" s="1133" t="s">
        <v>364</v>
      </c>
      <c r="Z41" s="1134"/>
      <c r="AA41" s="51"/>
      <c r="AB41" s="712" t="s">
        <v>167</v>
      </c>
      <c r="AC41" s="1052">
        <v>2576</v>
      </c>
      <c r="AD41" s="1053"/>
      <c r="AE41" s="79"/>
    </row>
    <row r="42" spans="1:31" ht="21.6" customHeight="1">
      <c r="A42" s="1168" t="s">
        <v>203</v>
      </c>
      <c r="B42" s="1169"/>
      <c r="C42" s="999" t="s">
        <v>199</v>
      </c>
      <c r="D42" s="1000"/>
      <c r="E42" s="1118">
        <v>733</v>
      </c>
      <c r="F42" s="1119">
        <v>0</v>
      </c>
      <c r="G42" s="14"/>
      <c r="H42" s="439"/>
      <c r="I42" s="1081" t="s">
        <v>365</v>
      </c>
      <c r="J42" s="1082"/>
      <c r="K42" s="1082"/>
      <c r="L42" s="1182"/>
      <c r="M42" s="1183">
        <v>932</v>
      </c>
      <c r="N42" s="1184"/>
      <c r="O42" s="450"/>
      <c r="P42" s="439"/>
      <c r="Q42" s="1174" t="s">
        <v>131</v>
      </c>
      <c r="R42" s="1175"/>
      <c r="S42" s="1176"/>
      <c r="T42" s="1177"/>
      <c r="U42" s="1052">
        <v>1298</v>
      </c>
      <c r="V42" s="1053"/>
      <c r="W42" s="15"/>
      <c r="X42" s="448"/>
      <c r="Y42" s="1133" t="s">
        <v>132</v>
      </c>
      <c r="Z42" s="1134"/>
      <c r="AA42" s="51"/>
      <c r="AB42" s="712" t="s">
        <v>167</v>
      </c>
      <c r="AC42" s="1052">
        <v>1079</v>
      </c>
      <c r="AD42" s="1053"/>
      <c r="AE42" s="79"/>
    </row>
    <row r="43" spans="1:31" ht="21.6" customHeight="1">
      <c r="A43" s="1170"/>
      <c r="B43" s="1171"/>
      <c r="C43" s="1077" t="s">
        <v>336</v>
      </c>
      <c r="D43" s="1078"/>
      <c r="E43" s="1079">
        <v>788</v>
      </c>
      <c r="F43" s="1080">
        <v>0</v>
      </c>
      <c r="G43" s="15"/>
      <c r="H43" s="439"/>
      <c r="I43" s="1043" t="s">
        <v>116</v>
      </c>
      <c r="J43" s="1044"/>
      <c r="K43" s="1044"/>
      <c r="L43" s="1044"/>
      <c r="M43" s="1044"/>
      <c r="N43" s="1044"/>
      <c r="O43" s="1045"/>
      <c r="P43" s="439"/>
      <c r="Q43" s="1081" t="s">
        <v>128</v>
      </c>
      <c r="R43" s="1082"/>
      <c r="S43" s="1082"/>
      <c r="T43" s="1182"/>
      <c r="U43" s="1052">
        <v>2071</v>
      </c>
      <c r="V43" s="1053"/>
      <c r="W43" s="15"/>
      <c r="X43" s="444"/>
      <c r="Y43" s="1129" t="s">
        <v>144</v>
      </c>
      <c r="Z43" s="1130"/>
      <c r="AA43" s="45"/>
      <c r="AB43" s="512" t="s">
        <v>167</v>
      </c>
      <c r="AC43" s="1131">
        <v>906</v>
      </c>
      <c r="AD43" s="1132"/>
      <c r="AE43" s="16"/>
    </row>
    <row r="44" spans="1:31" ht="21.6" customHeight="1">
      <c r="A44" s="1170"/>
      <c r="B44" s="1171"/>
      <c r="C44" s="1077" t="s">
        <v>202</v>
      </c>
      <c r="D44" s="1078"/>
      <c r="E44" s="1052">
        <v>809</v>
      </c>
      <c r="F44" s="1053">
        <v>0</v>
      </c>
      <c r="G44" s="15"/>
      <c r="H44" s="439"/>
      <c r="I44" s="1143" t="s">
        <v>285</v>
      </c>
      <c r="J44" s="1144"/>
      <c r="K44" s="1144"/>
      <c r="L44" s="1145"/>
      <c r="M44" s="1118">
        <v>1262</v>
      </c>
      <c r="N44" s="1119">
        <v>0</v>
      </c>
      <c r="O44" s="447"/>
      <c r="P44" s="439"/>
      <c r="Q44" s="1174" t="s">
        <v>126</v>
      </c>
      <c r="R44" s="1175"/>
      <c r="S44" s="1176"/>
      <c r="T44" s="1177"/>
      <c r="U44" s="1052">
        <v>1303</v>
      </c>
      <c r="V44" s="1053"/>
      <c r="W44" s="15"/>
      <c r="X44" s="448"/>
      <c r="Y44" s="1178" t="s">
        <v>316</v>
      </c>
      <c r="Z44" s="1179"/>
      <c r="AA44" s="701">
        <v>1</v>
      </c>
      <c r="AB44" s="513" t="s">
        <v>167</v>
      </c>
      <c r="AC44" s="1139">
        <v>1003</v>
      </c>
      <c r="AD44" s="1140"/>
      <c r="AE44" s="14"/>
    </row>
    <row r="45" spans="1:31" ht="21.6" customHeight="1">
      <c r="A45" s="1170"/>
      <c r="B45" s="1171"/>
      <c r="C45" s="1077" t="s">
        <v>204</v>
      </c>
      <c r="D45" s="1078"/>
      <c r="E45" s="1052">
        <v>596</v>
      </c>
      <c r="F45" s="1053">
        <v>0</v>
      </c>
      <c r="G45" s="15"/>
      <c r="H45" s="514"/>
      <c r="I45" s="1081" t="s">
        <v>122</v>
      </c>
      <c r="J45" s="1082"/>
      <c r="K45" s="1082"/>
      <c r="L45" s="492"/>
      <c r="M45" s="1079">
        <v>1074</v>
      </c>
      <c r="N45" s="1080">
        <v>0</v>
      </c>
      <c r="O45" s="446"/>
      <c r="P45" s="514"/>
      <c r="Q45" s="1174" t="s">
        <v>134</v>
      </c>
      <c r="R45" s="1175"/>
      <c r="S45" s="1176"/>
      <c r="T45" s="1177"/>
      <c r="U45" s="1052">
        <v>998</v>
      </c>
      <c r="V45" s="1053"/>
      <c r="W45" s="15"/>
      <c r="X45" s="448"/>
      <c r="Y45" s="1180"/>
      <c r="Z45" s="1181"/>
      <c r="AA45" s="716">
        <v>2</v>
      </c>
      <c r="AB45" s="515" t="s">
        <v>167</v>
      </c>
      <c r="AC45" s="1146">
        <v>1089</v>
      </c>
      <c r="AD45" s="1147"/>
      <c r="AE45" s="58"/>
    </row>
    <row r="46" spans="1:31" ht="21.6" customHeight="1">
      <c r="A46" s="1170"/>
      <c r="B46" s="1171"/>
      <c r="C46" s="1077" t="s">
        <v>210</v>
      </c>
      <c r="D46" s="1078"/>
      <c r="E46" s="1052">
        <v>763</v>
      </c>
      <c r="F46" s="1053">
        <v>0</v>
      </c>
      <c r="G46" s="15"/>
      <c r="H46" s="439"/>
      <c r="I46" s="1050" t="s">
        <v>125</v>
      </c>
      <c r="J46" s="1051"/>
      <c r="K46" s="492"/>
      <c r="L46" s="492"/>
      <c r="M46" s="1079">
        <v>1175</v>
      </c>
      <c r="N46" s="1080"/>
      <c r="O46" s="446"/>
      <c r="P46" s="439"/>
      <c r="Q46" s="1164" t="s">
        <v>137</v>
      </c>
      <c r="R46" s="1165"/>
      <c r="S46" s="1166"/>
      <c r="T46" s="1167"/>
      <c r="U46" s="1146">
        <v>1806</v>
      </c>
      <c r="V46" s="1147"/>
      <c r="W46" s="58"/>
      <c r="X46" s="448"/>
      <c r="Y46" s="1148" t="s">
        <v>140</v>
      </c>
      <c r="Z46" s="1149"/>
      <c r="AA46" s="5"/>
      <c r="AB46" s="516" t="s">
        <v>167</v>
      </c>
      <c r="AC46" s="1150">
        <v>788</v>
      </c>
      <c r="AD46" s="1151"/>
      <c r="AE46" s="67"/>
    </row>
    <row r="47" spans="1:31" ht="21.6" customHeight="1">
      <c r="A47" s="1172"/>
      <c r="B47" s="1173"/>
      <c r="C47" s="1152" t="s">
        <v>267</v>
      </c>
      <c r="D47" s="1153"/>
      <c r="E47" s="1154">
        <v>560</v>
      </c>
      <c r="F47" s="1155">
        <v>0</v>
      </c>
      <c r="G47" s="58"/>
      <c r="H47" s="439"/>
      <c r="I47" s="1050" t="s">
        <v>127</v>
      </c>
      <c r="J47" s="1051"/>
      <c r="K47" s="492"/>
      <c r="L47" s="492"/>
      <c r="M47" s="1079">
        <v>947</v>
      </c>
      <c r="N47" s="1080"/>
      <c r="O47" s="446"/>
      <c r="P47" s="439"/>
      <c r="Q47" s="1156" t="s">
        <v>143</v>
      </c>
      <c r="R47" s="1157"/>
      <c r="S47" s="1157"/>
      <c r="T47" s="517">
        <v>1</v>
      </c>
      <c r="U47" s="1160">
        <v>2100</v>
      </c>
      <c r="V47" s="1139"/>
      <c r="W47" s="14"/>
      <c r="X47" s="499"/>
      <c r="Y47" s="1161" t="s">
        <v>275</v>
      </c>
      <c r="Z47" s="1162"/>
      <c r="AA47" s="1162"/>
      <c r="AB47" s="1162"/>
      <c r="AC47" s="1162"/>
      <c r="AD47" s="1162"/>
      <c r="AE47" s="1163"/>
    </row>
    <row r="48" spans="1:31" ht="21.6" customHeight="1">
      <c r="A48" s="1043" t="s">
        <v>119</v>
      </c>
      <c r="B48" s="1044"/>
      <c r="C48" s="1044"/>
      <c r="D48" s="1044"/>
      <c r="E48" s="1044"/>
      <c r="F48" s="1044"/>
      <c r="G48" s="1045"/>
      <c r="H48" s="439"/>
      <c r="I48" s="1050" t="s">
        <v>130</v>
      </c>
      <c r="J48" s="1051"/>
      <c r="K48" s="492"/>
      <c r="L48" s="492"/>
      <c r="M48" s="1079">
        <v>1124</v>
      </c>
      <c r="N48" s="1080"/>
      <c r="O48" s="446"/>
      <c r="P48" s="439"/>
      <c r="Q48" s="1158"/>
      <c r="R48" s="1159"/>
      <c r="S48" s="1159"/>
      <c r="T48" s="518">
        <v>2</v>
      </c>
      <c r="U48" s="1146">
        <v>1504</v>
      </c>
      <c r="V48" s="1147"/>
      <c r="W48" s="58"/>
      <c r="X48" s="448"/>
      <c r="Y48" s="997" t="s">
        <v>146</v>
      </c>
      <c r="Z48" s="998"/>
      <c r="AA48" s="695"/>
      <c r="AB48" s="507" t="s">
        <v>167</v>
      </c>
      <c r="AC48" s="1073">
        <v>300</v>
      </c>
      <c r="AD48" s="1074"/>
      <c r="AE48" s="71"/>
    </row>
    <row r="49" spans="1:31" ht="21.6" customHeight="1">
      <c r="A49" s="519" t="s">
        <v>205</v>
      </c>
      <c r="B49" s="520"/>
      <c r="C49" s="520"/>
      <c r="D49" s="521"/>
      <c r="E49" s="1059">
        <v>692</v>
      </c>
      <c r="F49" s="1060">
        <v>0</v>
      </c>
      <c r="G49" s="464"/>
      <c r="H49" s="439"/>
      <c r="I49" s="1050" t="s">
        <v>133</v>
      </c>
      <c r="J49" s="1051"/>
      <c r="K49" s="492"/>
      <c r="L49" s="492"/>
      <c r="M49" s="1079">
        <v>927</v>
      </c>
      <c r="N49" s="1080">
        <v>0</v>
      </c>
      <c r="O49" s="446"/>
      <c r="P49" s="439"/>
      <c r="Q49" s="1143" t="s">
        <v>145</v>
      </c>
      <c r="R49" s="1144"/>
      <c r="S49" s="1144"/>
      <c r="T49" s="1145"/>
      <c r="U49" s="1139">
        <v>1568</v>
      </c>
      <c r="V49" s="1140"/>
      <c r="W49" s="14"/>
      <c r="X49" s="448"/>
      <c r="Y49" s="1141" t="s">
        <v>278</v>
      </c>
      <c r="Z49" s="1142"/>
      <c r="AA49" s="1142"/>
      <c r="AB49" s="712" t="s">
        <v>167</v>
      </c>
      <c r="AC49" s="1052">
        <v>376</v>
      </c>
      <c r="AD49" s="1053"/>
      <c r="AE49" s="15"/>
    </row>
    <row r="50" spans="1:31" ht="21.6" customHeight="1">
      <c r="A50" s="1135" t="s">
        <v>206</v>
      </c>
      <c r="B50" s="1136"/>
      <c r="C50" s="1137" t="s">
        <v>42</v>
      </c>
      <c r="D50" s="1138"/>
      <c r="E50" s="1059">
        <v>773</v>
      </c>
      <c r="F50" s="1060">
        <v>0</v>
      </c>
      <c r="G50" s="464"/>
      <c r="H50" s="439"/>
      <c r="I50" s="1050" t="s">
        <v>136</v>
      </c>
      <c r="J50" s="1051"/>
      <c r="K50" s="492"/>
      <c r="L50" s="492"/>
      <c r="M50" s="1079">
        <v>1644</v>
      </c>
      <c r="N50" s="1080"/>
      <c r="O50" s="446"/>
      <c r="P50" s="439"/>
      <c r="Q50" s="1050" t="s">
        <v>139</v>
      </c>
      <c r="R50" s="1051"/>
      <c r="S50" s="510"/>
      <c r="T50" s="470"/>
      <c r="U50" s="1052">
        <v>2046</v>
      </c>
      <c r="V50" s="1053"/>
      <c r="W50" s="446"/>
      <c r="X50" s="448"/>
      <c r="Y50" s="1141" t="s">
        <v>279</v>
      </c>
      <c r="Z50" s="1142"/>
      <c r="AA50" s="1142"/>
      <c r="AB50" s="712" t="s">
        <v>167</v>
      </c>
      <c r="AC50" s="1052">
        <v>427</v>
      </c>
      <c r="AD50" s="1053"/>
      <c r="AE50" s="15"/>
    </row>
    <row r="51" spans="1:31" ht="21.6" customHeight="1">
      <c r="A51" s="700"/>
      <c r="B51" s="724" t="s">
        <v>374</v>
      </c>
      <c r="C51" s="325" t="s">
        <v>264</v>
      </c>
      <c r="D51" s="297" t="s">
        <v>454</v>
      </c>
      <c r="E51" s="298" t="s">
        <v>358</v>
      </c>
      <c r="F51" s="291">
        <v>209</v>
      </c>
      <c r="G51" s="469"/>
      <c r="H51" s="439"/>
      <c r="I51" s="1050" t="s">
        <v>138</v>
      </c>
      <c r="J51" s="1051"/>
      <c r="K51" s="492"/>
      <c r="L51" s="492"/>
      <c r="M51" s="1079">
        <v>1074</v>
      </c>
      <c r="N51" s="1080"/>
      <c r="O51" s="446"/>
      <c r="P51" s="439"/>
      <c r="Q51" s="1126" t="s">
        <v>148</v>
      </c>
      <c r="R51" s="1127"/>
      <c r="S51" s="1127"/>
      <c r="T51" s="1128"/>
      <c r="U51" s="1073">
        <v>1079</v>
      </c>
      <c r="V51" s="1074"/>
      <c r="W51" s="71"/>
      <c r="X51" s="448"/>
      <c r="Y51" s="1093" t="s">
        <v>280</v>
      </c>
      <c r="Z51" s="1094"/>
      <c r="AA51" s="1094"/>
      <c r="AB51" s="712" t="s">
        <v>167</v>
      </c>
      <c r="AC51" s="1052">
        <v>341</v>
      </c>
      <c r="AD51" s="1053"/>
      <c r="AE51" s="15"/>
    </row>
    <row r="52" spans="1:31" ht="21.6" customHeight="1">
      <c r="A52" s="1135" t="s">
        <v>124</v>
      </c>
      <c r="B52" s="1136"/>
      <c r="C52" s="1137" t="s">
        <v>42</v>
      </c>
      <c r="D52" s="1138"/>
      <c r="E52" s="1139">
        <v>1114</v>
      </c>
      <c r="F52" s="1140">
        <v>0</v>
      </c>
      <c r="G52" s="447"/>
      <c r="H52" s="439"/>
      <c r="I52" s="1050" t="s">
        <v>142</v>
      </c>
      <c r="J52" s="1051"/>
      <c r="K52" s="492"/>
      <c r="L52" s="492"/>
      <c r="M52" s="1079">
        <v>977</v>
      </c>
      <c r="N52" s="1080"/>
      <c r="O52" s="446"/>
      <c r="P52" s="439"/>
      <c r="Q52" s="1050" t="s">
        <v>150</v>
      </c>
      <c r="R52" s="1051"/>
      <c r="S52" s="492" t="s">
        <v>200</v>
      </c>
      <c r="T52" s="498">
        <v>1810</v>
      </c>
      <c r="U52" s="306" t="s">
        <v>201</v>
      </c>
      <c r="V52" s="495">
        <v>1360</v>
      </c>
      <c r="W52" s="15"/>
      <c r="X52" s="499"/>
      <c r="Y52" s="1133" t="s">
        <v>290</v>
      </c>
      <c r="Z52" s="1134"/>
      <c r="AA52" s="78"/>
      <c r="AB52" s="712" t="s">
        <v>167</v>
      </c>
      <c r="AC52" s="1052">
        <v>631</v>
      </c>
      <c r="AD52" s="1053"/>
      <c r="AE52" s="15"/>
    </row>
    <row r="53" spans="1:31" ht="21.6" customHeight="1">
      <c r="A53" s="523"/>
      <c r="B53" s="696" t="s">
        <v>374</v>
      </c>
      <c r="C53" s="285" t="s">
        <v>338</v>
      </c>
      <c r="D53" s="286" t="s">
        <v>452</v>
      </c>
      <c r="E53" s="304" t="s">
        <v>339</v>
      </c>
      <c r="F53" s="705">
        <v>549</v>
      </c>
      <c r="G53" s="446"/>
      <c r="H53" s="439"/>
      <c r="I53" s="1050" t="s">
        <v>144</v>
      </c>
      <c r="J53" s="1051"/>
      <c r="K53" s="492"/>
      <c r="L53" s="492"/>
      <c r="M53" s="1079">
        <v>1185</v>
      </c>
      <c r="N53" s="1080">
        <v>0</v>
      </c>
      <c r="O53" s="446"/>
      <c r="P53" s="439"/>
      <c r="Q53" s="1050" t="s">
        <v>151</v>
      </c>
      <c r="R53" s="1051"/>
      <c r="S53" s="510"/>
      <c r="T53" s="470"/>
      <c r="U53" s="1052">
        <v>1766</v>
      </c>
      <c r="V53" s="1053"/>
      <c r="W53" s="446"/>
      <c r="X53" s="448"/>
      <c r="Y53" s="1133" t="s">
        <v>291</v>
      </c>
      <c r="Z53" s="1134"/>
      <c r="AA53" s="78"/>
      <c r="AB53" s="712" t="s">
        <v>167</v>
      </c>
      <c r="AC53" s="1052">
        <v>530</v>
      </c>
      <c r="AD53" s="1053"/>
      <c r="AE53" s="15"/>
    </row>
    <row r="54" spans="1:31" ht="21.6" customHeight="1">
      <c r="A54" s="700"/>
      <c r="B54" s="725" t="s">
        <v>71</v>
      </c>
      <c r="C54" s="326" t="s">
        <v>357</v>
      </c>
      <c r="D54" s="311" t="s">
        <v>455</v>
      </c>
      <c r="E54" s="312" t="s">
        <v>340</v>
      </c>
      <c r="F54" s="302">
        <v>561</v>
      </c>
      <c r="G54" s="135"/>
      <c r="H54" s="439"/>
      <c r="I54" s="1123" t="s">
        <v>147</v>
      </c>
      <c r="J54" s="1124"/>
      <c r="K54" s="1124"/>
      <c r="L54" s="1125"/>
      <c r="M54" s="1079">
        <v>1048</v>
      </c>
      <c r="N54" s="1080">
        <v>0</v>
      </c>
      <c r="O54" s="446"/>
      <c r="P54" s="439"/>
      <c r="Q54" s="1126" t="s">
        <v>317</v>
      </c>
      <c r="R54" s="1127"/>
      <c r="S54" s="1127"/>
      <c r="T54" s="1128"/>
      <c r="U54" s="1073">
        <v>947</v>
      </c>
      <c r="V54" s="1074"/>
      <c r="W54" s="71"/>
      <c r="X54" s="448"/>
      <c r="Y54" s="1129" t="s">
        <v>292</v>
      </c>
      <c r="Z54" s="1130"/>
      <c r="AA54" s="45"/>
      <c r="AB54" s="512" t="s">
        <v>167</v>
      </c>
      <c r="AC54" s="1131">
        <v>463</v>
      </c>
      <c r="AD54" s="1132"/>
      <c r="AE54" s="16"/>
    </row>
    <row r="55" spans="1:31" ht="21.6" customHeight="1">
      <c r="A55" s="1120" t="s">
        <v>207</v>
      </c>
      <c r="B55" s="1121"/>
      <c r="C55" s="1121"/>
      <c r="D55" s="1122"/>
      <c r="E55" s="1073">
        <v>768</v>
      </c>
      <c r="F55" s="1074">
        <v>0</v>
      </c>
      <c r="G55" s="454"/>
      <c r="H55" s="439"/>
      <c r="I55" s="1050" t="s">
        <v>149</v>
      </c>
      <c r="J55" s="1051"/>
      <c r="K55" s="713"/>
      <c r="L55" s="714"/>
      <c r="M55" s="1079">
        <v>977</v>
      </c>
      <c r="N55" s="1080">
        <v>0</v>
      </c>
      <c r="O55" s="446"/>
      <c r="P55" s="439"/>
      <c r="Q55" s="1081" t="s">
        <v>154</v>
      </c>
      <c r="R55" s="1082"/>
      <c r="S55" s="1082"/>
      <c r="T55" s="445" t="s">
        <v>167</v>
      </c>
      <c r="U55" s="1052">
        <v>2382</v>
      </c>
      <c r="V55" s="1053"/>
      <c r="W55" s="446"/>
      <c r="X55" s="448"/>
      <c r="Y55" s="1110" t="s">
        <v>155</v>
      </c>
      <c r="Z55" s="1111"/>
      <c r="AA55" s="1111"/>
      <c r="AB55" s="1111"/>
      <c r="AC55" s="1111"/>
      <c r="AD55" s="1111"/>
      <c r="AE55" s="1112"/>
    </row>
    <row r="56" spans="1:31" ht="21.6" customHeight="1">
      <c r="A56" s="1102" t="s">
        <v>129</v>
      </c>
      <c r="B56" s="1103"/>
      <c r="C56" s="1103"/>
      <c r="D56" s="1104"/>
      <c r="E56" s="1052">
        <v>1114</v>
      </c>
      <c r="F56" s="1053">
        <v>0</v>
      </c>
      <c r="G56" s="446"/>
      <c r="H56" s="439"/>
      <c r="I56" s="525" t="s">
        <v>492</v>
      </c>
      <c r="J56" s="510"/>
      <c r="K56" s="510"/>
      <c r="L56" s="526"/>
      <c r="M56" s="1079">
        <v>916</v>
      </c>
      <c r="N56" s="1080"/>
      <c r="O56" s="446"/>
      <c r="P56" s="439"/>
      <c r="Q56" s="1113" t="s">
        <v>157</v>
      </c>
      <c r="R56" s="1114"/>
      <c r="S56" s="1114"/>
      <c r="T56" s="445" t="s">
        <v>167</v>
      </c>
      <c r="U56" s="1052">
        <v>1389</v>
      </c>
      <c r="V56" s="1053"/>
      <c r="W56" s="446"/>
      <c r="X56" s="448"/>
      <c r="Y56" s="1115" t="s">
        <v>158</v>
      </c>
      <c r="Z56" s="1116"/>
      <c r="AA56" s="1116"/>
      <c r="AB56" s="1117"/>
      <c r="AC56" s="1118">
        <v>829</v>
      </c>
      <c r="AD56" s="1119"/>
      <c r="AE56" s="14"/>
    </row>
    <row r="57" spans="1:31" ht="21.6" customHeight="1">
      <c r="A57" s="1102" t="s">
        <v>208</v>
      </c>
      <c r="B57" s="1103"/>
      <c r="C57" s="1103"/>
      <c r="D57" s="1104"/>
      <c r="E57" s="1073">
        <v>881</v>
      </c>
      <c r="F57" s="1074">
        <v>0</v>
      </c>
      <c r="G57" s="454"/>
      <c r="H57" s="439"/>
      <c r="I57" s="1108" t="s">
        <v>426</v>
      </c>
      <c r="J57" s="1109"/>
      <c r="K57" s="1109"/>
      <c r="L57" s="527" t="s">
        <v>427</v>
      </c>
      <c r="M57" s="1079">
        <v>788</v>
      </c>
      <c r="N57" s="1080"/>
      <c r="O57" s="446"/>
      <c r="P57" s="439"/>
      <c r="Q57" s="1081" t="s">
        <v>160</v>
      </c>
      <c r="R57" s="1082"/>
      <c r="S57" s="1082"/>
      <c r="T57" s="445" t="s">
        <v>167</v>
      </c>
      <c r="U57" s="1052">
        <v>967</v>
      </c>
      <c r="V57" s="1053"/>
      <c r="W57" s="446"/>
      <c r="X57" s="448"/>
      <c r="Y57" s="1093" t="s">
        <v>281</v>
      </c>
      <c r="Z57" s="1094"/>
      <c r="AA57" s="1094"/>
      <c r="AB57" s="1094"/>
      <c r="AC57" s="1079">
        <v>687</v>
      </c>
      <c r="AD57" s="1080"/>
      <c r="AE57" s="15"/>
    </row>
    <row r="58" spans="1:31" ht="21.6" customHeight="1">
      <c r="A58" s="1102" t="s">
        <v>135</v>
      </c>
      <c r="B58" s="1103"/>
      <c r="C58" s="1103"/>
      <c r="D58" s="1104"/>
      <c r="E58" s="1073">
        <v>1267</v>
      </c>
      <c r="F58" s="1074">
        <v>0</v>
      </c>
      <c r="G58" s="454"/>
      <c r="H58" s="439"/>
      <c r="I58" s="1067" t="s">
        <v>153</v>
      </c>
      <c r="J58" s="1068"/>
      <c r="K58" s="528"/>
      <c r="L58" s="502" t="s">
        <v>167</v>
      </c>
      <c r="M58" s="1073">
        <v>356</v>
      </c>
      <c r="N58" s="1074"/>
      <c r="O58" s="454"/>
      <c r="P58" s="439"/>
      <c r="Q58" s="1050" t="s">
        <v>161</v>
      </c>
      <c r="R58" s="1051"/>
      <c r="S58" s="693"/>
      <c r="T58" s="445" t="s">
        <v>167</v>
      </c>
      <c r="U58" s="1052">
        <v>641</v>
      </c>
      <c r="V58" s="1053"/>
      <c r="W58" s="446"/>
      <c r="X58" s="448"/>
      <c r="Y58" s="1105" t="s">
        <v>366</v>
      </c>
      <c r="Z58" s="1106"/>
      <c r="AA58" s="1106"/>
      <c r="AB58" s="1107"/>
      <c r="AC58" s="1079">
        <v>733</v>
      </c>
      <c r="AD58" s="1080"/>
      <c r="AE58" s="15"/>
    </row>
    <row r="59" spans="1:31" ht="21.6" customHeight="1">
      <c r="A59" s="1102" t="s">
        <v>209</v>
      </c>
      <c r="B59" s="1103"/>
      <c r="C59" s="1103"/>
      <c r="D59" s="1104"/>
      <c r="E59" s="1052">
        <v>891</v>
      </c>
      <c r="F59" s="1053">
        <v>0</v>
      </c>
      <c r="G59" s="446"/>
      <c r="H59" s="439"/>
      <c r="I59" s="1067" t="s">
        <v>156</v>
      </c>
      <c r="J59" s="1068"/>
      <c r="K59" s="528"/>
      <c r="L59" s="502" t="s">
        <v>167</v>
      </c>
      <c r="M59" s="1073">
        <v>606</v>
      </c>
      <c r="N59" s="1074"/>
      <c r="O59" s="454"/>
      <c r="P59" s="439"/>
      <c r="Q59" s="1081" t="s">
        <v>163</v>
      </c>
      <c r="R59" s="1082"/>
      <c r="S59" s="1082"/>
      <c r="T59" s="445" t="s">
        <v>167</v>
      </c>
      <c r="U59" s="1052">
        <v>1008</v>
      </c>
      <c r="V59" s="1053"/>
      <c r="W59" s="446"/>
      <c r="X59" s="448"/>
      <c r="Y59" s="1093" t="s">
        <v>297</v>
      </c>
      <c r="Z59" s="1094"/>
      <c r="AA59" s="1094"/>
      <c r="AB59" s="712"/>
      <c r="AC59" s="1052">
        <v>748</v>
      </c>
      <c r="AD59" s="1053"/>
      <c r="AE59" s="15"/>
    </row>
    <row r="60" spans="1:31" ht="21.6" customHeight="1">
      <c r="A60" s="1095" t="s">
        <v>141</v>
      </c>
      <c r="B60" s="1096"/>
      <c r="C60" s="1096"/>
      <c r="D60" s="1097"/>
      <c r="E60" s="1098">
        <v>1283</v>
      </c>
      <c r="F60" s="1099">
        <v>0</v>
      </c>
      <c r="G60" s="459"/>
      <c r="H60" s="439"/>
      <c r="I60" s="1067" t="s">
        <v>159</v>
      </c>
      <c r="J60" s="1068"/>
      <c r="K60" s="528"/>
      <c r="L60" s="502" t="s">
        <v>167</v>
      </c>
      <c r="M60" s="1079">
        <v>1878</v>
      </c>
      <c r="N60" s="1080"/>
      <c r="O60" s="454"/>
      <c r="P60" s="439"/>
      <c r="Q60" s="1100" t="s">
        <v>38</v>
      </c>
      <c r="R60" s="1101"/>
      <c r="S60" s="1101"/>
      <c r="T60" s="445" t="s">
        <v>167</v>
      </c>
      <c r="U60" s="1052">
        <v>804</v>
      </c>
      <c r="V60" s="1053"/>
      <c r="W60" s="446"/>
      <c r="X60" s="448"/>
      <c r="Y60" s="1050" t="s">
        <v>367</v>
      </c>
      <c r="Z60" s="1051"/>
      <c r="AA60" s="510"/>
      <c r="AB60" s="470"/>
      <c r="AC60" s="1052">
        <v>687</v>
      </c>
      <c r="AD60" s="1053"/>
      <c r="AE60" s="79"/>
    </row>
    <row r="61" spans="1:31" ht="21.6" customHeight="1" thickBot="1">
      <c r="A61" s="1043" t="s">
        <v>268</v>
      </c>
      <c r="B61" s="1044"/>
      <c r="C61" s="1044"/>
      <c r="D61" s="1044"/>
      <c r="E61" s="1044"/>
      <c r="F61" s="1044"/>
      <c r="G61" s="1045"/>
      <c r="H61" s="439"/>
      <c r="I61" s="1081" t="s">
        <v>308</v>
      </c>
      <c r="J61" s="1082"/>
      <c r="K61" s="1082"/>
      <c r="L61" s="502" t="s">
        <v>167</v>
      </c>
      <c r="M61" s="1079">
        <v>1445</v>
      </c>
      <c r="N61" s="1080"/>
      <c r="O61" s="454"/>
      <c r="P61" s="439"/>
      <c r="Q61" s="1081" t="s">
        <v>40</v>
      </c>
      <c r="R61" s="1082"/>
      <c r="S61" s="1082"/>
      <c r="T61" s="445" t="s">
        <v>167</v>
      </c>
      <c r="U61" s="1052">
        <v>2086</v>
      </c>
      <c r="V61" s="1053"/>
      <c r="W61" s="446"/>
      <c r="X61" s="448"/>
      <c r="Y61" s="1090" t="s">
        <v>299</v>
      </c>
      <c r="Z61" s="1091"/>
      <c r="AA61" s="1091"/>
      <c r="AB61" s="1092"/>
      <c r="AC61" s="1083">
        <v>733</v>
      </c>
      <c r="AD61" s="1084"/>
      <c r="AE61" s="95"/>
    </row>
    <row r="62" spans="1:31" ht="21.6" customHeight="1">
      <c r="A62" s="1085" t="s">
        <v>269</v>
      </c>
      <c r="B62" s="1086"/>
      <c r="C62" s="1086"/>
      <c r="D62" s="1087"/>
      <c r="E62" s="1088">
        <v>636</v>
      </c>
      <c r="F62" s="1089">
        <v>0</v>
      </c>
      <c r="G62" s="464"/>
      <c r="H62" s="439"/>
      <c r="I62" s="1081" t="s">
        <v>162</v>
      </c>
      <c r="J62" s="1082"/>
      <c r="K62" s="1082"/>
      <c r="L62" s="445" t="s">
        <v>167</v>
      </c>
      <c r="M62" s="1052">
        <v>702</v>
      </c>
      <c r="N62" s="1053"/>
      <c r="O62" s="446"/>
      <c r="P62" s="439"/>
      <c r="Q62" s="1061" t="s">
        <v>44</v>
      </c>
      <c r="R62" s="1062"/>
      <c r="S62" s="689"/>
      <c r="T62" s="449" t="s">
        <v>167</v>
      </c>
      <c r="U62" s="1048">
        <v>702</v>
      </c>
      <c r="V62" s="1049"/>
      <c r="W62" s="450"/>
      <c r="X62" s="448"/>
      <c r="Y62" s="530"/>
      <c r="Z62" s="530"/>
      <c r="AA62" s="530"/>
      <c r="AB62" s="530"/>
      <c r="AC62" s="531"/>
      <c r="AD62" s="531"/>
      <c r="AE62" s="532"/>
    </row>
    <row r="63" spans="1:31" ht="21.6" customHeight="1">
      <c r="A63" s="1043" t="s">
        <v>271</v>
      </c>
      <c r="B63" s="1044"/>
      <c r="C63" s="1044"/>
      <c r="D63" s="1044"/>
      <c r="E63" s="1044"/>
      <c r="F63" s="1044"/>
      <c r="G63" s="1045"/>
      <c r="H63" s="439"/>
      <c r="I63" s="1046" t="s">
        <v>164</v>
      </c>
      <c r="J63" s="1047"/>
      <c r="K63" s="1047"/>
      <c r="L63" s="449" t="s">
        <v>167</v>
      </c>
      <c r="M63" s="1048">
        <v>626</v>
      </c>
      <c r="N63" s="1049"/>
      <c r="O63" s="450"/>
      <c r="P63" s="439"/>
      <c r="Q63" s="1050" t="s">
        <v>46</v>
      </c>
      <c r="R63" s="1051"/>
      <c r="S63" s="693"/>
      <c r="T63" s="445" t="s">
        <v>167</v>
      </c>
      <c r="U63" s="1052">
        <v>2290</v>
      </c>
      <c r="V63" s="1053"/>
      <c r="W63" s="446"/>
      <c r="X63" s="448"/>
      <c r="Y63" s="530"/>
      <c r="Z63" s="530"/>
      <c r="AA63" s="530"/>
      <c r="AB63" s="530"/>
      <c r="AC63" s="531"/>
      <c r="AD63" s="531"/>
      <c r="AE63" s="532"/>
    </row>
    <row r="64" spans="1:31" ht="21.6" customHeight="1">
      <c r="A64" s="1054" t="s">
        <v>29</v>
      </c>
      <c r="B64" s="1055"/>
      <c r="C64" s="992" t="s">
        <v>199</v>
      </c>
      <c r="D64" s="1058"/>
      <c r="E64" s="1059">
        <v>478</v>
      </c>
      <c r="F64" s="1060">
        <v>0</v>
      </c>
      <c r="G64" s="464"/>
      <c r="H64" s="439"/>
      <c r="I64" s="1061" t="s">
        <v>311</v>
      </c>
      <c r="J64" s="1062"/>
      <c r="K64" s="489"/>
      <c r="L64" s="449" t="s">
        <v>167</v>
      </c>
      <c r="M64" s="1063">
        <v>809</v>
      </c>
      <c r="N64" s="1064"/>
      <c r="O64" s="450"/>
      <c r="P64" s="439"/>
      <c r="Q64" s="1075" t="s">
        <v>49</v>
      </c>
      <c r="R64" s="1076"/>
      <c r="S64" s="1076"/>
      <c r="T64" s="449" t="s">
        <v>167</v>
      </c>
      <c r="U64" s="1048">
        <v>662</v>
      </c>
      <c r="V64" s="1049"/>
      <c r="W64" s="450"/>
      <c r="X64" s="448"/>
      <c r="Y64" s="530"/>
      <c r="Z64" s="530"/>
      <c r="AA64" s="530"/>
      <c r="AB64" s="530"/>
      <c r="AC64" s="531"/>
      <c r="AD64" s="531"/>
      <c r="AE64" s="532"/>
    </row>
    <row r="65" spans="1:31" ht="21.6" customHeight="1">
      <c r="A65" s="1056"/>
      <c r="B65" s="1057"/>
      <c r="C65" s="1077" t="s">
        <v>491</v>
      </c>
      <c r="D65" s="1078"/>
      <c r="E65" s="1079">
        <v>321</v>
      </c>
      <c r="F65" s="1080">
        <v>0</v>
      </c>
      <c r="G65" s="446"/>
      <c r="H65" s="439"/>
      <c r="I65" s="1050" t="s">
        <v>37</v>
      </c>
      <c r="J65" s="1051"/>
      <c r="K65" s="492"/>
      <c r="L65" s="527" t="s">
        <v>167</v>
      </c>
      <c r="M65" s="1052">
        <v>509</v>
      </c>
      <c r="N65" s="1053"/>
      <c r="O65" s="446"/>
      <c r="P65" s="439"/>
      <c r="Q65" s="1081" t="s">
        <v>52</v>
      </c>
      <c r="R65" s="1082"/>
      <c r="S65" s="1082"/>
      <c r="T65" s="445" t="s">
        <v>167</v>
      </c>
      <c r="U65" s="1052">
        <v>1481</v>
      </c>
      <c r="V65" s="1053"/>
      <c r="W65" s="446"/>
      <c r="X65" s="448"/>
      <c r="Y65" s="530"/>
      <c r="Z65" s="530"/>
      <c r="AA65" s="530"/>
      <c r="AB65" s="530"/>
      <c r="AC65" s="531"/>
      <c r="AD65" s="531"/>
      <c r="AE65" s="532"/>
    </row>
    <row r="66" spans="1:31" ht="21.6" customHeight="1">
      <c r="A66" s="1056"/>
      <c r="B66" s="1057"/>
      <c r="C66" s="1065" t="s">
        <v>202</v>
      </c>
      <c r="D66" s="1066"/>
      <c r="E66" s="1063">
        <v>321</v>
      </c>
      <c r="F66" s="1064">
        <v>0</v>
      </c>
      <c r="G66" s="450"/>
      <c r="H66" s="439"/>
      <c r="I66" s="1067" t="s">
        <v>39</v>
      </c>
      <c r="J66" s="1068"/>
      <c r="K66" s="528"/>
      <c r="L66" s="502" t="s">
        <v>167</v>
      </c>
      <c r="M66" s="1069">
        <v>478</v>
      </c>
      <c r="N66" s="1070"/>
      <c r="O66" s="454"/>
      <c r="P66" s="439"/>
      <c r="Q66" s="1071" t="s">
        <v>55</v>
      </c>
      <c r="R66" s="1072"/>
      <c r="S66" s="1072"/>
      <c r="T66" s="502" t="s">
        <v>167</v>
      </c>
      <c r="U66" s="1073">
        <v>509</v>
      </c>
      <c r="V66" s="1074"/>
      <c r="W66" s="454"/>
      <c r="X66" s="448"/>
      <c r="Y66" s="530"/>
      <c r="Z66" s="530"/>
      <c r="AA66" s="530"/>
      <c r="AB66" s="530"/>
      <c r="AC66" s="531"/>
      <c r="AD66" s="531"/>
      <c r="AE66" s="532"/>
    </row>
    <row r="67" spans="1:31" ht="21.6" customHeight="1" thickBot="1">
      <c r="A67" s="1033" t="s">
        <v>369</v>
      </c>
      <c r="B67" s="1034"/>
      <c r="C67" s="1035" t="s">
        <v>199</v>
      </c>
      <c r="D67" s="1036"/>
      <c r="E67" s="1037">
        <v>1069</v>
      </c>
      <c r="F67" s="1038">
        <v>0</v>
      </c>
      <c r="G67" s="331"/>
      <c r="H67" s="439"/>
      <c r="I67" s="1039" t="s">
        <v>368</v>
      </c>
      <c r="J67" s="1040"/>
      <c r="K67" s="1040"/>
      <c r="L67" s="533" t="s">
        <v>167</v>
      </c>
      <c r="M67" s="1024">
        <v>417</v>
      </c>
      <c r="N67" s="1025"/>
      <c r="O67" s="534"/>
      <c r="P67" s="255"/>
      <c r="Q67" s="1041" t="s">
        <v>57</v>
      </c>
      <c r="R67" s="1042"/>
      <c r="S67" s="1042"/>
      <c r="T67" s="533" t="s">
        <v>167</v>
      </c>
      <c r="U67" s="1024">
        <v>1420</v>
      </c>
      <c r="V67" s="1025"/>
      <c r="W67" s="534"/>
      <c r="X67" s="535"/>
      <c r="Y67" s="530"/>
      <c r="Z67" s="530"/>
      <c r="AA67" s="530"/>
      <c r="AB67" s="530"/>
      <c r="AC67" s="536"/>
      <c r="AD67" s="537"/>
      <c r="AE67" s="194"/>
    </row>
    <row r="68" spans="1:31" ht="21.6" customHeight="1" thickBot="1">
      <c r="A68" s="538"/>
      <c r="B68" s="539"/>
      <c r="C68" s="540"/>
      <c r="D68" s="540"/>
      <c r="E68" s="541"/>
      <c r="F68" s="541"/>
      <c r="G68" s="542"/>
      <c r="H68" s="543"/>
      <c r="P68" s="439"/>
      <c r="X68" s="448"/>
      <c r="Y68" s="1026" t="s">
        <v>490</v>
      </c>
      <c r="Z68" s="1027"/>
      <c r="AA68" s="1027"/>
      <c r="AB68" s="1027"/>
      <c r="AC68" s="1027"/>
      <c r="AD68" s="1027"/>
      <c r="AE68" s="227"/>
    </row>
    <row r="69" spans="1:31" ht="21.6" customHeight="1" thickBot="1">
      <c r="A69" s="332" t="s">
        <v>489</v>
      </c>
      <c r="B69" s="333"/>
      <c r="C69" s="333"/>
      <c r="D69" s="333"/>
      <c r="E69" s="333"/>
      <c r="F69" s="333"/>
      <c r="G69" s="333"/>
      <c r="H69" s="333"/>
      <c r="I69" s="333"/>
      <c r="J69" s="333"/>
      <c r="K69" s="333"/>
      <c r="L69" s="333"/>
      <c r="M69" s="333"/>
      <c r="N69" s="333"/>
      <c r="O69" s="333"/>
      <c r="P69" s="333"/>
      <c r="Q69" s="333"/>
      <c r="R69" s="333"/>
      <c r="S69" s="333"/>
      <c r="T69" s="333"/>
      <c r="U69" s="333"/>
      <c r="V69" s="333"/>
      <c r="W69" s="334"/>
      <c r="X69" s="3"/>
      <c r="Y69" s="1028" t="s">
        <v>35</v>
      </c>
      <c r="Z69" s="1029"/>
      <c r="AA69" s="1030" t="s">
        <v>36</v>
      </c>
      <c r="AB69" s="1029"/>
      <c r="AC69" s="1030" t="s">
        <v>36</v>
      </c>
      <c r="AD69" s="1031"/>
      <c r="AE69" s="1032"/>
    </row>
    <row r="70" spans="1:31" ht="21.6" customHeight="1" thickBot="1">
      <c r="A70" s="685" t="s">
        <v>35</v>
      </c>
      <c r="B70" s="686"/>
      <c r="C70" s="1008" t="s">
        <v>36</v>
      </c>
      <c r="D70" s="1009"/>
      <c r="E70" s="1010" t="s">
        <v>36</v>
      </c>
      <c r="F70" s="1011"/>
      <c r="G70" s="1011"/>
      <c r="H70" s="337"/>
      <c r="I70" s="1006" t="s">
        <v>35</v>
      </c>
      <c r="J70" s="1007"/>
      <c r="K70" s="1008" t="s">
        <v>36</v>
      </c>
      <c r="L70" s="1009"/>
      <c r="M70" s="1010" t="s">
        <v>36</v>
      </c>
      <c r="N70" s="1011"/>
      <c r="O70" s="1011"/>
      <c r="P70" s="544"/>
      <c r="Q70" s="1006" t="s">
        <v>35</v>
      </c>
      <c r="R70" s="1007"/>
      <c r="S70" s="1008" t="s">
        <v>36</v>
      </c>
      <c r="T70" s="1009"/>
      <c r="U70" s="1010" t="s">
        <v>36</v>
      </c>
      <c r="V70" s="1011"/>
      <c r="W70" s="1012"/>
      <c r="X70" s="3"/>
      <c r="Y70" s="1013" t="s">
        <v>116</v>
      </c>
      <c r="Z70" s="1014"/>
      <c r="AA70" s="1014"/>
      <c r="AB70" s="1014"/>
      <c r="AC70" s="1014"/>
      <c r="AD70" s="1014"/>
      <c r="AE70" s="1015"/>
    </row>
    <row r="71" spans="1:31" ht="21.6" customHeight="1">
      <c r="A71" s="1016" t="s">
        <v>116</v>
      </c>
      <c r="B71" s="1017"/>
      <c r="C71" s="1017"/>
      <c r="D71" s="1017"/>
      <c r="E71" s="1017"/>
      <c r="F71" s="1017"/>
      <c r="G71" s="1017"/>
      <c r="H71" s="1017"/>
      <c r="I71" s="1018"/>
      <c r="J71" s="1018"/>
      <c r="K71" s="1018"/>
      <c r="L71" s="1018"/>
      <c r="M71" s="1018"/>
      <c r="N71" s="1018"/>
      <c r="O71" s="1017"/>
      <c r="P71" s="1017"/>
      <c r="Q71" s="1017"/>
      <c r="R71" s="1017"/>
      <c r="S71" s="1017"/>
      <c r="T71" s="1017"/>
      <c r="U71" s="1017"/>
      <c r="V71" s="1017"/>
      <c r="W71" s="1019"/>
      <c r="X71" s="3"/>
      <c r="Y71" s="1020" t="s">
        <v>165</v>
      </c>
      <c r="Z71" s="1021"/>
      <c r="AA71" s="258"/>
      <c r="AB71" s="545"/>
      <c r="AC71" s="1022">
        <v>1155</v>
      </c>
      <c r="AD71" s="1023"/>
      <c r="AE71" s="260"/>
    </row>
    <row r="72" spans="1:31" ht="21.6" customHeight="1">
      <c r="A72" s="709" t="s">
        <v>121</v>
      </c>
      <c r="B72" s="710"/>
      <c r="C72" s="710"/>
      <c r="D72" s="711"/>
      <c r="E72" s="981">
        <v>1180</v>
      </c>
      <c r="F72" s="982"/>
      <c r="G72" s="71"/>
      <c r="H72" s="439"/>
      <c r="I72" s="997" t="s">
        <v>149</v>
      </c>
      <c r="J72" s="998"/>
      <c r="K72" s="999"/>
      <c r="L72" s="1000"/>
      <c r="M72" s="995">
        <v>942</v>
      </c>
      <c r="N72" s="996"/>
      <c r="O72" s="71"/>
      <c r="P72" s="439"/>
      <c r="Q72" s="1001"/>
      <c r="R72" s="1002"/>
      <c r="S72" s="1002"/>
      <c r="T72" s="1003"/>
      <c r="U72" s="1004"/>
      <c r="V72" s="1005"/>
      <c r="W72" s="79"/>
      <c r="X72" s="3"/>
      <c r="Y72" s="976" t="s">
        <v>70</v>
      </c>
      <c r="Z72" s="977"/>
      <c r="AA72" s="977"/>
      <c r="AB72" s="977"/>
      <c r="AC72" s="977"/>
      <c r="AD72" s="977"/>
      <c r="AE72" s="978"/>
    </row>
    <row r="73" spans="1:31" ht="21.6" customHeight="1">
      <c r="A73" s="979" t="s">
        <v>130</v>
      </c>
      <c r="B73" s="980"/>
      <c r="C73" s="690"/>
      <c r="D73" s="691"/>
      <c r="E73" s="981">
        <v>1124</v>
      </c>
      <c r="F73" s="982"/>
      <c r="G73" s="15"/>
      <c r="H73" s="439"/>
      <c r="I73" s="983" t="s">
        <v>371</v>
      </c>
      <c r="J73" s="984"/>
      <c r="K73" s="984"/>
      <c r="L73" s="985"/>
      <c r="M73" s="986">
        <v>942</v>
      </c>
      <c r="N73" s="987"/>
      <c r="O73" s="79"/>
      <c r="P73" s="546"/>
      <c r="Q73" s="988"/>
      <c r="R73" s="989"/>
      <c r="S73" s="989"/>
      <c r="T73" s="989"/>
      <c r="U73" s="990"/>
      <c r="V73" s="990"/>
      <c r="W73" s="67"/>
      <c r="X73" s="448"/>
      <c r="Y73" s="991" t="s">
        <v>166</v>
      </c>
      <c r="Z73" s="992"/>
      <c r="AA73" s="718"/>
      <c r="AB73" s="695" t="s">
        <v>488</v>
      </c>
      <c r="AC73" s="995">
        <v>891</v>
      </c>
      <c r="AD73" s="996"/>
      <c r="AE73" s="547"/>
    </row>
    <row r="74" spans="1:31" ht="21.6" customHeight="1" thickBot="1">
      <c r="A74" s="971" t="s">
        <v>487</v>
      </c>
      <c r="B74" s="972"/>
      <c r="C74" s="720"/>
      <c r="D74" s="721"/>
      <c r="E74" s="969">
        <v>998</v>
      </c>
      <c r="F74" s="970"/>
      <c r="G74" s="95"/>
      <c r="H74" s="150"/>
      <c r="I74" s="971"/>
      <c r="J74" s="972"/>
      <c r="K74" s="973"/>
      <c r="L74" s="974"/>
      <c r="M74" s="969"/>
      <c r="N74" s="970"/>
      <c r="O74" s="95"/>
      <c r="P74" s="339"/>
      <c r="Q74" s="340"/>
      <c r="R74" s="341"/>
      <c r="S74" s="342"/>
      <c r="T74" s="342"/>
      <c r="U74" s="342"/>
      <c r="V74" s="342"/>
      <c r="W74" s="548"/>
      <c r="X74" s="448"/>
      <c r="Y74" s="993"/>
      <c r="Z74" s="994"/>
      <c r="AA74" s="195"/>
      <c r="AB74" s="344" t="s">
        <v>486</v>
      </c>
      <c r="AC74" s="969">
        <v>1165</v>
      </c>
      <c r="AD74" s="970"/>
      <c r="AE74" s="549"/>
    </row>
    <row r="75" spans="1:31" ht="19.8" customHeight="1">
      <c r="H75" s="439"/>
      <c r="P75" s="439"/>
      <c r="Q75" s="550"/>
      <c r="R75" s="975"/>
      <c r="S75" s="975"/>
      <c r="T75" s="963"/>
      <c r="U75" s="963"/>
      <c r="V75" s="551"/>
      <c r="X75" s="448"/>
    </row>
    <row r="76" spans="1:31" ht="19.8" customHeight="1">
      <c r="H76" s="439"/>
      <c r="I76" s="552"/>
      <c r="J76" s="553"/>
      <c r="K76" s="554"/>
      <c r="L76" s="555"/>
      <c r="M76" s="556"/>
      <c r="N76" s="555"/>
      <c r="O76" s="551"/>
      <c r="P76" s="439"/>
      <c r="Q76" s="966"/>
      <c r="R76" s="966"/>
      <c r="S76" s="966"/>
      <c r="T76" s="966"/>
      <c r="U76" s="965"/>
      <c r="V76" s="965"/>
    </row>
    <row r="77" spans="1:31" ht="19.8" customHeight="1">
      <c r="H77" s="439"/>
      <c r="I77" s="967"/>
      <c r="J77" s="967"/>
      <c r="K77" s="968"/>
      <c r="L77" s="968"/>
      <c r="M77" s="965"/>
      <c r="N77" s="965"/>
      <c r="O77" s="551"/>
      <c r="P77" s="439"/>
      <c r="Q77" s="967"/>
      <c r="R77" s="967"/>
      <c r="S77" s="968"/>
      <c r="T77" s="968"/>
      <c r="U77" s="965"/>
      <c r="V77" s="965"/>
      <c r="Y77" s="552"/>
      <c r="Z77" s="552"/>
      <c r="AA77" s="546"/>
      <c r="AB77" s="546"/>
      <c r="AC77" s="546"/>
      <c r="AD77" s="546"/>
      <c r="AE77" s="551"/>
    </row>
    <row r="78" spans="1:31" ht="16.2">
      <c r="A78" s="441"/>
      <c r="B78" s="441"/>
      <c r="C78" s="439"/>
      <c r="D78" s="439"/>
      <c r="E78" s="439"/>
      <c r="F78" s="439"/>
      <c r="G78" s="439"/>
      <c r="I78" s="962"/>
      <c r="J78" s="962"/>
      <c r="K78" s="962"/>
      <c r="L78" s="962"/>
      <c r="M78" s="963"/>
      <c r="N78" s="963"/>
      <c r="O78" s="551"/>
      <c r="Q78" s="964"/>
      <c r="R78" s="964"/>
      <c r="S78" s="964"/>
      <c r="T78" s="964"/>
      <c r="U78" s="965"/>
      <c r="V78" s="965"/>
      <c r="W78" s="557"/>
      <c r="Y78" s="552"/>
      <c r="Z78" s="552"/>
      <c r="AA78" s="546"/>
      <c r="AB78" s="546"/>
      <c r="AC78" s="546"/>
      <c r="AD78" s="546"/>
      <c r="AE78" s="551"/>
    </row>
    <row r="79" spans="1:31" ht="13.2">
      <c r="Q79" s="439"/>
      <c r="R79" s="439"/>
      <c r="S79" s="439"/>
      <c r="T79" s="439"/>
      <c r="U79" s="439"/>
      <c r="V79" s="439"/>
      <c r="W79" s="557"/>
    </row>
  </sheetData>
  <mergeCells count="510">
    <mergeCell ref="A74:B74"/>
    <mergeCell ref="Y73:Z74"/>
    <mergeCell ref="A35:B36"/>
    <mergeCell ref="I78:L78"/>
    <mergeCell ref="M78:N78"/>
    <mergeCell ref="Q73:T73"/>
    <mergeCell ref="U73:V73"/>
    <mergeCell ref="I77:J77"/>
    <mergeCell ref="K72:L72"/>
    <mergeCell ref="I73:L73"/>
    <mergeCell ref="U78:V78"/>
    <mergeCell ref="R75:S75"/>
    <mergeCell ref="T75:U75"/>
    <mergeCell ref="K77:L77"/>
    <mergeCell ref="M77:N77"/>
    <mergeCell ref="Q78:T78"/>
    <mergeCell ref="Q77:R77"/>
    <mergeCell ref="S77:T77"/>
    <mergeCell ref="U77:V77"/>
    <mergeCell ref="Q76:T76"/>
    <mergeCell ref="U76:V76"/>
    <mergeCell ref="K74:L74"/>
    <mergeCell ref="I74:J74"/>
    <mergeCell ref="M74:N74"/>
    <mergeCell ref="M73:N73"/>
    <mergeCell ref="AC74:AD74"/>
    <mergeCell ref="U72:V72"/>
    <mergeCell ref="Q72:T72"/>
    <mergeCell ref="E73:F73"/>
    <mergeCell ref="Y72:AE72"/>
    <mergeCell ref="E74:F74"/>
    <mergeCell ref="E72:F72"/>
    <mergeCell ref="K70:L70"/>
    <mergeCell ref="M70:O70"/>
    <mergeCell ref="I72:J72"/>
    <mergeCell ref="M72:N72"/>
    <mergeCell ref="Q70:R70"/>
    <mergeCell ref="AC73:AD73"/>
    <mergeCell ref="A71:W71"/>
    <mergeCell ref="A73:B73"/>
    <mergeCell ref="Y71:Z71"/>
    <mergeCell ref="AC71:AD71"/>
    <mergeCell ref="Y68:AD68"/>
    <mergeCell ref="C70:D70"/>
    <mergeCell ref="E70:G70"/>
    <mergeCell ref="Y69:Z69"/>
    <mergeCell ref="AA69:AB69"/>
    <mergeCell ref="AC69:AE69"/>
    <mergeCell ref="Y70:AE70"/>
    <mergeCell ref="S70:T70"/>
    <mergeCell ref="U70:W70"/>
    <mergeCell ref="I70:J70"/>
    <mergeCell ref="M63:N63"/>
    <mergeCell ref="Q63:R63"/>
    <mergeCell ref="U63:V63"/>
    <mergeCell ref="C64:D64"/>
    <mergeCell ref="E64:F64"/>
    <mergeCell ref="I64:J64"/>
    <mergeCell ref="M64:N64"/>
    <mergeCell ref="Q64:S64"/>
    <mergeCell ref="U64:V64"/>
    <mergeCell ref="I63:K63"/>
    <mergeCell ref="E62:F62"/>
    <mergeCell ref="I62:K62"/>
    <mergeCell ref="M62:N62"/>
    <mergeCell ref="Q62:R62"/>
    <mergeCell ref="U62:V62"/>
    <mergeCell ref="I61:K61"/>
    <mergeCell ref="M61:N61"/>
    <mergeCell ref="Q61:S61"/>
    <mergeCell ref="U61:V61"/>
    <mergeCell ref="A61:G61"/>
    <mergeCell ref="Y61:AB61"/>
    <mergeCell ref="Y59:AA59"/>
    <mergeCell ref="AC59:AD59"/>
    <mergeCell ref="E60:F60"/>
    <mergeCell ref="I60:J60"/>
    <mergeCell ref="M60:N60"/>
    <mergeCell ref="Q60:S60"/>
    <mergeCell ref="AC61:AD61"/>
    <mergeCell ref="U60:V60"/>
    <mergeCell ref="Y60:Z60"/>
    <mergeCell ref="AC60:AD60"/>
    <mergeCell ref="E59:F59"/>
    <mergeCell ref="I59:J59"/>
    <mergeCell ref="M59:N59"/>
    <mergeCell ref="Q59:S59"/>
    <mergeCell ref="U59:V59"/>
    <mergeCell ref="AC57:AD57"/>
    <mergeCell ref="E58:F58"/>
    <mergeCell ref="I58:J58"/>
    <mergeCell ref="M58:N58"/>
    <mergeCell ref="Q58:R58"/>
    <mergeCell ref="U58:V58"/>
    <mergeCell ref="Y58:AB58"/>
    <mergeCell ref="AC58:AD58"/>
    <mergeCell ref="E57:F57"/>
    <mergeCell ref="I57:K57"/>
    <mergeCell ref="M57:N57"/>
    <mergeCell ref="Q57:S57"/>
    <mergeCell ref="U57:V57"/>
    <mergeCell ref="Y57:AB57"/>
    <mergeCell ref="E56:F56"/>
    <mergeCell ref="Q56:S56"/>
    <mergeCell ref="U56:V56"/>
    <mergeCell ref="Y56:AB56"/>
    <mergeCell ref="AC56:AD56"/>
    <mergeCell ref="E55:F55"/>
    <mergeCell ref="I55:J55"/>
    <mergeCell ref="M56:N56"/>
    <mergeCell ref="U55:V55"/>
    <mergeCell ref="I54:L54"/>
    <mergeCell ref="M54:N54"/>
    <mergeCell ref="Q54:T54"/>
    <mergeCell ref="U54:V54"/>
    <mergeCell ref="Y55:AE55"/>
    <mergeCell ref="Y54:Z54"/>
    <mergeCell ref="AC54:AD54"/>
    <mergeCell ref="Y52:Z52"/>
    <mergeCell ref="AC52:AD52"/>
    <mergeCell ref="I53:J53"/>
    <mergeCell ref="M53:N53"/>
    <mergeCell ref="Q53:R53"/>
    <mergeCell ref="U53:V53"/>
    <mergeCell ref="Y53:Z53"/>
    <mergeCell ref="AC53:AD53"/>
    <mergeCell ref="C52:D52"/>
    <mergeCell ref="E52:F52"/>
    <mergeCell ref="I52:J52"/>
    <mergeCell ref="M52:N52"/>
    <mergeCell ref="Q52:R52"/>
    <mergeCell ref="A55:D55"/>
    <mergeCell ref="M55:N55"/>
    <mergeCell ref="Q55:S55"/>
    <mergeCell ref="Y50:AA50"/>
    <mergeCell ref="AC50:AD50"/>
    <mergeCell ref="I51:J51"/>
    <mergeCell ref="M51:N51"/>
    <mergeCell ref="Q51:T51"/>
    <mergeCell ref="U51:V51"/>
    <mergeCell ref="Y51:AA51"/>
    <mergeCell ref="AC51:AD51"/>
    <mergeCell ref="A50:B50"/>
    <mergeCell ref="A52:B52"/>
    <mergeCell ref="Y49:AA49"/>
    <mergeCell ref="AC49:AD49"/>
    <mergeCell ref="C50:D50"/>
    <mergeCell ref="E50:F50"/>
    <mergeCell ref="I50:J50"/>
    <mergeCell ref="M50:N50"/>
    <mergeCell ref="Q50:R50"/>
    <mergeCell ref="U50:V50"/>
    <mergeCell ref="M48:N48"/>
    <mergeCell ref="U48:V48"/>
    <mergeCell ref="Y48:Z48"/>
    <mergeCell ref="AC48:AD48"/>
    <mergeCell ref="E49:F49"/>
    <mergeCell ref="I49:J49"/>
    <mergeCell ref="M49:N49"/>
    <mergeCell ref="Q49:T49"/>
    <mergeCell ref="U49:V49"/>
    <mergeCell ref="A48:G48"/>
    <mergeCell ref="Y46:Z46"/>
    <mergeCell ref="AC46:AD46"/>
    <mergeCell ref="C47:D47"/>
    <mergeCell ref="E47:F47"/>
    <mergeCell ref="I47:J47"/>
    <mergeCell ref="M47:N47"/>
    <mergeCell ref="Q47:S48"/>
    <mergeCell ref="U47:V47"/>
    <mergeCell ref="Y47:AE47"/>
    <mergeCell ref="I48:J48"/>
    <mergeCell ref="S45:T45"/>
    <mergeCell ref="U45:V45"/>
    <mergeCell ref="AC45:AD45"/>
    <mergeCell ref="C46:D46"/>
    <mergeCell ref="E46:F46"/>
    <mergeCell ref="I46:J46"/>
    <mergeCell ref="M46:N46"/>
    <mergeCell ref="Q46:R46"/>
    <mergeCell ref="S46:T46"/>
    <mergeCell ref="U46:V46"/>
    <mergeCell ref="U43:V43"/>
    <mergeCell ref="Y43:Z43"/>
    <mergeCell ref="AC43:AD43"/>
    <mergeCell ref="C44:D44"/>
    <mergeCell ref="E44:F44"/>
    <mergeCell ref="I44:L44"/>
    <mergeCell ref="M44:N44"/>
    <mergeCell ref="Q44:R44"/>
    <mergeCell ref="S44:T44"/>
    <mergeCell ref="AC44:AD44"/>
    <mergeCell ref="I45:K45"/>
    <mergeCell ref="M45:N45"/>
    <mergeCell ref="Q45:R45"/>
    <mergeCell ref="S42:T42"/>
    <mergeCell ref="U42:V42"/>
    <mergeCell ref="Y42:Z42"/>
    <mergeCell ref="U44:V44"/>
    <mergeCell ref="Y44:Z45"/>
    <mergeCell ref="I43:O43"/>
    <mergeCell ref="Q43:T43"/>
    <mergeCell ref="AC41:AD41"/>
    <mergeCell ref="C42:D42"/>
    <mergeCell ref="E42:F42"/>
    <mergeCell ref="I42:L42"/>
    <mergeCell ref="M42:N42"/>
    <mergeCell ref="Q42:R42"/>
    <mergeCell ref="AC42:AD42"/>
    <mergeCell ref="I41:L41"/>
    <mergeCell ref="M41:N41"/>
    <mergeCell ref="Q41:R41"/>
    <mergeCell ref="S41:T41"/>
    <mergeCell ref="U41:V41"/>
    <mergeCell ref="Y41:Z41"/>
    <mergeCell ref="I40:L40"/>
    <mergeCell ref="M40:N40"/>
    <mergeCell ref="Q40:T40"/>
    <mergeCell ref="U40:V40"/>
    <mergeCell ref="Y40:Z40"/>
    <mergeCell ref="AC40:AD40"/>
    <mergeCell ref="C38:D38"/>
    <mergeCell ref="E38:F38"/>
    <mergeCell ref="A41:G41"/>
    <mergeCell ref="A39:B39"/>
    <mergeCell ref="A40:B40"/>
    <mergeCell ref="I39:L39"/>
    <mergeCell ref="M39:N39"/>
    <mergeCell ref="Q39:T39"/>
    <mergeCell ref="AC39:AD39"/>
    <mergeCell ref="A42:B47"/>
    <mergeCell ref="E40:F40"/>
    <mergeCell ref="C45:D45"/>
    <mergeCell ref="E45:F45"/>
    <mergeCell ref="C43:D43"/>
    <mergeCell ref="C39:D39"/>
    <mergeCell ref="E39:F39"/>
    <mergeCell ref="E43:F43"/>
    <mergeCell ref="U39:V39"/>
    <mergeCell ref="Y39:AA39"/>
    <mergeCell ref="I38:L38"/>
    <mergeCell ref="M38:N38"/>
    <mergeCell ref="Q38:T38"/>
    <mergeCell ref="U38:V38"/>
    <mergeCell ref="Y36:Z36"/>
    <mergeCell ref="AC36:AD36"/>
    <mergeCell ref="Y37:Z37"/>
    <mergeCell ref="AC37:AD37"/>
    <mergeCell ref="Y38:AA38"/>
    <mergeCell ref="AC38:AD38"/>
    <mergeCell ref="C37:D37"/>
    <mergeCell ref="E37:F37"/>
    <mergeCell ref="I37:L37"/>
    <mergeCell ref="M37:N37"/>
    <mergeCell ref="Q37:T37"/>
    <mergeCell ref="U37:V37"/>
    <mergeCell ref="C36:D36"/>
    <mergeCell ref="E36:F36"/>
    <mergeCell ref="I36:L36"/>
    <mergeCell ref="M36:N36"/>
    <mergeCell ref="Q36:S36"/>
    <mergeCell ref="U36:V36"/>
    <mergeCell ref="Y34:Z34"/>
    <mergeCell ref="AC34:AD34"/>
    <mergeCell ref="C35:D35"/>
    <mergeCell ref="E35:F35"/>
    <mergeCell ref="I35:L35"/>
    <mergeCell ref="M35:N35"/>
    <mergeCell ref="Q35:R35"/>
    <mergeCell ref="U35:V35"/>
    <mergeCell ref="Y35:AA35"/>
    <mergeCell ref="AC35:AD35"/>
    <mergeCell ref="C34:D34"/>
    <mergeCell ref="E34:F34"/>
    <mergeCell ref="I34:L34"/>
    <mergeCell ref="M34:N34"/>
    <mergeCell ref="Q34:S34"/>
    <mergeCell ref="U34:V34"/>
    <mergeCell ref="I33:K33"/>
    <mergeCell ref="M33:N33"/>
    <mergeCell ref="Q33:R33"/>
    <mergeCell ref="U33:V33"/>
    <mergeCell ref="Y33:Z33"/>
    <mergeCell ref="AC33:AD33"/>
    <mergeCell ref="I32:K32"/>
    <mergeCell ref="M32:N32"/>
    <mergeCell ref="Q32:R32"/>
    <mergeCell ref="U32:V32"/>
    <mergeCell ref="Y32:Z32"/>
    <mergeCell ref="AC32:AD32"/>
    <mergeCell ref="I30:K30"/>
    <mergeCell ref="M30:N30"/>
    <mergeCell ref="Q30:Q31"/>
    <mergeCell ref="Y30:Z30"/>
    <mergeCell ref="AC30:AD30"/>
    <mergeCell ref="C31:D31"/>
    <mergeCell ref="E31:F31"/>
    <mergeCell ref="I31:O31"/>
    <mergeCell ref="AC31:AD31"/>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AC24:AD24"/>
    <mergeCell ref="I25:L25"/>
    <mergeCell ref="M25:N25"/>
    <mergeCell ref="Q25:Q28"/>
    <mergeCell ref="S25:T25"/>
    <mergeCell ref="U25:V25"/>
    <mergeCell ref="Y25:AB25"/>
    <mergeCell ref="AC25:AD25"/>
    <mergeCell ref="I26:K26"/>
    <mergeCell ref="M26:N26"/>
    <mergeCell ref="I23:K23"/>
    <mergeCell ref="M23:N23"/>
    <mergeCell ref="Q23:R23"/>
    <mergeCell ref="Y23:AA23"/>
    <mergeCell ref="AC23:AD23"/>
    <mergeCell ref="I24:L24"/>
    <mergeCell ref="M24:N24"/>
    <mergeCell ref="Q24:S24"/>
    <mergeCell ref="U24:V24"/>
    <mergeCell ref="Y24:AA24"/>
    <mergeCell ref="AC21:AD21"/>
    <mergeCell ref="I22:K22"/>
    <mergeCell ref="M22:N22"/>
    <mergeCell ref="Q22:S22"/>
    <mergeCell ref="U22:V22"/>
    <mergeCell ref="Y22:AA22"/>
    <mergeCell ref="AC22:AD22"/>
    <mergeCell ref="I21:J21"/>
    <mergeCell ref="M21:N21"/>
    <mergeCell ref="Q21:R21"/>
    <mergeCell ref="U21:V21"/>
    <mergeCell ref="Y21:Z21"/>
    <mergeCell ref="AA21:AB21"/>
    <mergeCell ref="I19:O19"/>
    <mergeCell ref="Y19:AA19"/>
    <mergeCell ref="AC19:AD19"/>
    <mergeCell ref="I20:J20"/>
    <mergeCell ref="M20:N20"/>
    <mergeCell ref="Q20:R20"/>
    <mergeCell ref="U20:V20"/>
    <mergeCell ref="AC20:AD20"/>
    <mergeCell ref="AC17:AD17"/>
    <mergeCell ref="I18:J18"/>
    <mergeCell ref="M18:N18"/>
    <mergeCell ref="Q18:R18"/>
    <mergeCell ref="S18:T18"/>
    <mergeCell ref="U18:V18"/>
    <mergeCell ref="Y18:AA18"/>
    <mergeCell ref="AC18:AD18"/>
    <mergeCell ref="U16:V16"/>
    <mergeCell ref="Y16:AA16"/>
    <mergeCell ref="AC16:AD16"/>
    <mergeCell ref="C20:D20"/>
    <mergeCell ref="E20:F20"/>
    <mergeCell ref="K17:L17"/>
    <mergeCell ref="M17:N17"/>
    <mergeCell ref="Y17:Z17"/>
    <mergeCell ref="AA17:AB17"/>
    <mergeCell ref="Y20:Z20"/>
    <mergeCell ref="U15:V15"/>
    <mergeCell ref="Y15:AB15"/>
    <mergeCell ref="AC15:AD15"/>
    <mergeCell ref="C19:D19"/>
    <mergeCell ref="E19:F19"/>
    <mergeCell ref="I16:J17"/>
    <mergeCell ref="K16:L16"/>
    <mergeCell ref="M16:N16"/>
    <mergeCell ref="Q16:R16"/>
    <mergeCell ref="S16:T16"/>
    <mergeCell ref="U13:V13"/>
    <mergeCell ref="Y13:AB13"/>
    <mergeCell ref="AC13:AD13"/>
    <mergeCell ref="C17:D17"/>
    <mergeCell ref="E17:F17"/>
    <mergeCell ref="M14:N14"/>
    <mergeCell ref="Q14:T14"/>
    <mergeCell ref="U14:V14"/>
    <mergeCell ref="Y14:AA14"/>
    <mergeCell ref="AC14:AD14"/>
    <mergeCell ref="A16:A18"/>
    <mergeCell ref="C16:D16"/>
    <mergeCell ref="E16:F16"/>
    <mergeCell ref="I13:K15"/>
    <mergeCell ref="M13:N13"/>
    <mergeCell ref="Q13:T13"/>
    <mergeCell ref="M15:N15"/>
    <mergeCell ref="Q15:T15"/>
    <mergeCell ref="A5:A14"/>
    <mergeCell ref="C5:D5"/>
    <mergeCell ref="I12:L12"/>
    <mergeCell ref="M12:N12"/>
    <mergeCell ref="Q12:T12"/>
    <mergeCell ref="U12:V12"/>
    <mergeCell ref="Y12:Z12"/>
    <mergeCell ref="AC12:AD12"/>
    <mergeCell ref="Q10:R10"/>
    <mergeCell ref="U10:V10"/>
    <mergeCell ref="Y10:AA10"/>
    <mergeCell ref="AC10:AD10"/>
    <mergeCell ref="I11:O11"/>
    <mergeCell ref="Q11:R11"/>
    <mergeCell ref="U11:V11"/>
    <mergeCell ref="Y11:AB11"/>
    <mergeCell ref="AC11:AD11"/>
    <mergeCell ref="K9:L9"/>
    <mergeCell ref="M9:N9"/>
    <mergeCell ref="Q9:T9"/>
    <mergeCell ref="U9:V9"/>
    <mergeCell ref="Y9:AB9"/>
    <mergeCell ref="AC9:AD9"/>
    <mergeCell ref="M7:N7"/>
    <mergeCell ref="Q7:R7"/>
    <mergeCell ref="U7:V7"/>
    <mergeCell ref="Y7:AA7"/>
    <mergeCell ref="AC7:AD7"/>
    <mergeCell ref="Y8:AE8"/>
    <mergeCell ref="C67:D67"/>
    <mergeCell ref="E67:F67"/>
    <mergeCell ref="I67:K67"/>
    <mergeCell ref="M67:N67"/>
    <mergeCell ref="AC5:AD5"/>
    <mergeCell ref="I6:J7"/>
    <mergeCell ref="K6:L6"/>
    <mergeCell ref="M6:N6"/>
    <mergeCell ref="Q6:R6"/>
    <mergeCell ref="AC6:AD6"/>
    <mergeCell ref="U67:V67"/>
    <mergeCell ref="K4:L4"/>
    <mergeCell ref="M4:N4"/>
    <mergeCell ref="Q4:W4"/>
    <mergeCell ref="Y4:AA4"/>
    <mergeCell ref="U6:V6"/>
    <mergeCell ref="Y6:AA6"/>
    <mergeCell ref="K8:L8"/>
    <mergeCell ref="M8:N8"/>
    <mergeCell ref="K7:L7"/>
    <mergeCell ref="Q66:S66"/>
    <mergeCell ref="U66:V66"/>
    <mergeCell ref="Q67:S67"/>
    <mergeCell ref="K5:L5"/>
    <mergeCell ref="M5:N5"/>
    <mergeCell ref="Q5:T5"/>
    <mergeCell ref="U5:V5"/>
    <mergeCell ref="Q8:R8"/>
    <mergeCell ref="U8:V8"/>
    <mergeCell ref="K10:L10"/>
    <mergeCell ref="C66:D66"/>
    <mergeCell ref="E66:F66"/>
    <mergeCell ref="I66:J66"/>
    <mergeCell ref="M66:N66"/>
    <mergeCell ref="I8:J10"/>
    <mergeCell ref="M10:N10"/>
    <mergeCell ref="C65:D65"/>
    <mergeCell ref="E65:F65"/>
    <mergeCell ref="I65:J65"/>
    <mergeCell ref="M65:N65"/>
    <mergeCell ref="A15:B15"/>
    <mergeCell ref="E15:F15"/>
    <mergeCell ref="Y3:Z3"/>
    <mergeCell ref="AA3:AB3"/>
    <mergeCell ref="AC3:AE3"/>
    <mergeCell ref="A4:G4"/>
    <mergeCell ref="S3:T3"/>
    <mergeCell ref="U3:W3"/>
    <mergeCell ref="Y5:AA5"/>
    <mergeCell ref="AC4:AD4"/>
    <mergeCell ref="Q65:S65"/>
    <mergeCell ref="U65:V65"/>
    <mergeCell ref="A2:AE2"/>
    <mergeCell ref="A3:B3"/>
    <mergeCell ref="C3:D3"/>
    <mergeCell ref="E3:G3"/>
    <mergeCell ref="I3:J3"/>
    <mergeCell ref="K3:L3"/>
    <mergeCell ref="M3:O3"/>
    <mergeCell ref="Q3:R3"/>
    <mergeCell ref="A19:A29"/>
    <mergeCell ref="A37:B37"/>
    <mergeCell ref="A38:B38"/>
    <mergeCell ref="A31:B32"/>
    <mergeCell ref="A33:B34"/>
    <mergeCell ref="A30:G30"/>
    <mergeCell ref="C32:D32"/>
    <mergeCell ref="E32:F32"/>
    <mergeCell ref="C33:D33"/>
    <mergeCell ref="E33:F33"/>
    <mergeCell ref="A62:D62"/>
    <mergeCell ref="A63:G63"/>
    <mergeCell ref="A67:B67"/>
    <mergeCell ref="A64:B66"/>
    <mergeCell ref="I4:J5"/>
    <mergeCell ref="A56:D56"/>
    <mergeCell ref="A57:D57"/>
    <mergeCell ref="A58:D58"/>
    <mergeCell ref="A59:D59"/>
    <mergeCell ref="A60:D60"/>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4C01-A5C0-46A6-8455-DEBB657B8122}">
  <sheetPr>
    <pageSetUpPr fitToPage="1"/>
  </sheetPr>
  <dimension ref="A1:N69"/>
  <sheetViews>
    <sheetView workbookViewId="0">
      <selection activeCell="A3" sqref="A3:B4"/>
    </sheetView>
  </sheetViews>
  <sheetFormatPr defaultColWidth="9" defaultRowHeight="12"/>
  <cols>
    <col min="1" max="14" width="7.77734375" style="558" customWidth="1"/>
    <col min="15" max="256" width="9" style="558"/>
    <col min="257" max="270" width="7.77734375" style="558" customWidth="1"/>
    <col min="271" max="512" width="9" style="558"/>
    <col min="513" max="526" width="7.77734375" style="558" customWidth="1"/>
    <col min="527" max="768" width="9" style="558"/>
    <col min="769" max="782" width="7.77734375" style="558" customWidth="1"/>
    <col min="783" max="1024" width="9" style="558"/>
    <col min="1025" max="1038" width="7.77734375" style="558" customWidth="1"/>
    <col min="1039" max="1280" width="9" style="558"/>
    <col min="1281" max="1294" width="7.77734375" style="558" customWidth="1"/>
    <col min="1295" max="1536" width="9" style="558"/>
    <col min="1537" max="1550" width="7.77734375" style="558" customWidth="1"/>
    <col min="1551" max="1792" width="9" style="558"/>
    <col min="1793" max="1806" width="7.77734375" style="558" customWidth="1"/>
    <col min="1807" max="2048" width="9" style="558"/>
    <col min="2049" max="2062" width="7.77734375" style="558" customWidth="1"/>
    <col min="2063" max="2304" width="9" style="558"/>
    <col min="2305" max="2318" width="7.77734375" style="558" customWidth="1"/>
    <col min="2319" max="2560" width="9" style="558"/>
    <col min="2561" max="2574" width="7.77734375" style="558" customWidth="1"/>
    <col min="2575" max="2816" width="9" style="558"/>
    <col min="2817" max="2830" width="7.77734375" style="558" customWidth="1"/>
    <col min="2831" max="3072" width="9" style="558"/>
    <col min="3073" max="3086" width="7.77734375" style="558" customWidth="1"/>
    <col min="3087" max="3328" width="9" style="558"/>
    <col min="3329" max="3342" width="7.77734375" style="558" customWidth="1"/>
    <col min="3343" max="3584" width="9" style="558"/>
    <col min="3585" max="3598" width="7.77734375" style="558" customWidth="1"/>
    <col min="3599" max="3840" width="9" style="558"/>
    <col min="3841" max="3854" width="7.77734375" style="558" customWidth="1"/>
    <col min="3855" max="4096" width="9" style="558"/>
    <col min="4097" max="4110" width="7.77734375" style="558" customWidth="1"/>
    <col min="4111" max="4352" width="9" style="558"/>
    <col min="4353" max="4366" width="7.77734375" style="558" customWidth="1"/>
    <col min="4367" max="4608" width="9" style="558"/>
    <col min="4609" max="4622" width="7.77734375" style="558" customWidth="1"/>
    <col min="4623" max="4864" width="9" style="558"/>
    <col min="4865" max="4878" width="7.77734375" style="558" customWidth="1"/>
    <col min="4879" max="5120" width="9" style="558"/>
    <col min="5121" max="5134" width="7.77734375" style="558" customWidth="1"/>
    <col min="5135" max="5376" width="9" style="558"/>
    <col min="5377" max="5390" width="7.77734375" style="558" customWidth="1"/>
    <col min="5391" max="5632" width="9" style="558"/>
    <col min="5633" max="5646" width="7.77734375" style="558" customWidth="1"/>
    <col min="5647" max="5888" width="9" style="558"/>
    <col min="5889" max="5902" width="7.77734375" style="558" customWidth="1"/>
    <col min="5903" max="6144" width="9" style="558"/>
    <col min="6145" max="6158" width="7.77734375" style="558" customWidth="1"/>
    <col min="6159" max="6400" width="9" style="558"/>
    <col min="6401" max="6414" width="7.77734375" style="558" customWidth="1"/>
    <col min="6415" max="6656" width="9" style="558"/>
    <col min="6657" max="6670" width="7.77734375" style="558" customWidth="1"/>
    <col min="6671" max="6912" width="9" style="558"/>
    <col min="6913" max="6926" width="7.77734375" style="558" customWidth="1"/>
    <col min="6927" max="7168" width="9" style="558"/>
    <col min="7169" max="7182" width="7.77734375" style="558" customWidth="1"/>
    <col min="7183" max="7424" width="9" style="558"/>
    <col min="7425" max="7438" width="7.77734375" style="558" customWidth="1"/>
    <col min="7439" max="7680" width="9" style="558"/>
    <col min="7681" max="7694" width="7.77734375" style="558" customWidth="1"/>
    <col min="7695" max="7936" width="9" style="558"/>
    <col min="7937" max="7950" width="7.77734375" style="558" customWidth="1"/>
    <col min="7951" max="8192" width="9" style="558"/>
    <col min="8193" max="8206" width="7.77734375" style="558" customWidth="1"/>
    <col min="8207" max="8448" width="9" style="558"/>
    <col min="8449" max="8462" width="7.77734375" style="558" customWidth="1"/>
    <col min="8463" max="8704" width="9" style="558"/>
    <col min="8705" max="8718" width="7.77734375" style="558" customWidth="1"/>
    <col min="8719" max="8960" width="9" style="558"/>
    <col min="8961" max="8974" width="7.77734375" style="558" customWidth="1"/>
    <col min="8975" max="9216" width="9" style="558"/>
    <col min="9217" max="9230" width="7.77734375" style="558" customWidth="1"/>
    <col min="9231" max="9472" width="9" style="558"/>
    <col min="9473" max="9486" width="7.77734375" style="558" customWidth="1"/>
    <col min="9487" max="9728" width="9" style="558"/>
    <col min="9729" max="9742" width="7.77734375" style="558" customWidth="1"/>
    <col min="9743" max="9984" width="9" style="558"/>
    <col min="9985" max="9998" width="7.77734375" style="558" customWidth="1"/>
    <col min="9999" max="10240" width="9" style="558"/>
    <col min="10241" max="10254" width="7.77734375" style="558" customWidth="1"/>
    <col min="10255" max="10496" width="9" style="558"/>
    <col min="10497" max="10510" width="7.77734375" style="558" customWidth="1"/>
    <col min="10511" max="10752" width="9" style="558"/>
    <col min="10753" max="10766" width="7.77734375" style="558" customWidth="1"/>
    <col min="10767" max="11008" width="9" style="558"/>
    <col min="11009" max="11022" width="7.77734375" style="558" customWidth="1"/>
    <col min="11023" max="11264" width="9" style="558"/>
    <col min="11265" max="11278" width="7.77734375" style="558" customWidth="1"/>
    <col min="11279" max="11520" width="9" style="558"/>
    <col min="11521" max="11534" width="7.77734375" style="558" customWidth="1"/>
    <col min="11535" max="11776" width="9" style="558"/>
    <col min="11777" max="11790" width="7.77734375" style="558" customWidth="1"/>
    <col min="11791" max="12032" width="9" style="558"/>
    <col min="12033" max="12046" width="7.77734375" style="558" customWidth="1"/>
    <col min="12047" max="12288" width="9" style="558"/>
    <col min="12289" max="12302" width="7.77734375" style="558" customWidth="1"/>
    <col min="12303" max="12544" width="9" style="558"/>
    <col min="12545" max="12558" width="7.77734375" style="558" customWidth="1"/>
    <col min="12559" max="12800" width="9" style="558"/>
    <col min="12801" max="12814" width="7.77734375" style="558" customWidth="1"/>
    <col min="12815" max="13056" width="9" style="558"/>
    <col min="13057" max="13070" width="7.77734375" style="558" customWidth="1"/>
    <col min="13071" max="13312" width="9" style="558"/>
    <col min="13313" max="13326" width="7.77734375" style="558" customWidth="1"/>
    <col min="13327" max="13568" width="9" style="558"/>
    <col min="13569" max="13582" width="7.77734375" style="558" customWidth="1"/>
    <col min="13583" max="13824" width="9" style="558"/>
    <col min="13825" max="13838" width="7.77734375" style="558" customWidth="1"/>
    <col min="13839" max="14080" width="9" style="558"/>
    <col min="14081" max="14094" width="7.77734375" style="558" customWidth="1"/>
    <col min="14095" max="14336" width="9" style="558"/>
    <col min="14337" max="14350" width="7.77734375" style="558" customWidth="1"/>
    <col min="14351" max="14592" width="9" style="558"/>
    <col min="14593" max="14606" width="7.77734375" style="558" customWidth="1"/>
    <col min="14607" max="14848" width="9" style="558"/>
    <col min="14849" max="14862" width="7.77734375" style="558" customWidth="1"/>
    <col min="14863" max="15104" width="9" style="558"/>
    <col min="15105" max="15118" width="7.77734375" style="558" customWidth="1"/>
    <col min="15119" max="15360" width="9" style="558"/>
    <col min="15361" max="15374" width="7.77734375" style="558" customWidth="1"/>
    <col min="15375" max="15616" width="9" style="558"/>
    <col min="15617" max="15630" width="7.77734375" style="558" customWidth="1"/>
    <col min="15631" max="15872" width="9" style="558"/>
    <col min="15873" max="15886" width="7.77734375" style="558" customWidth="1"/>
    <col min="15887" max="16128" width="9" style="558"/>
    <col min="16129" max="16142" width="7.77734375" style="558" customWidth="1"/>
    <col min="16143" max="16384" width="9" style="558"/>
  </cols>
  <sheetData>
    <row r="1" spans="1:14" ht="23.25" customHeight="1">
      <c r="A1" s="959" t="s">
        <v>462</v>
      </c>
      <c r="B1" s="959"/>
      <c r="C1" s="959"/>
      <c r="D1" s="959"/>
      <c r="E1" s="959"/>
      <c r="F1" s="959"/>
      <c r="G1" s="959"/>
      <c r="H1" s="959"/>
      <c r="I1" s="959"/>
      <c r="J1" s="959"/>
      <c r="K1" s="959"/>
      <c r="L1" s="959"/>
      <c r="M1" s="959"/>
      <c r="N1" s="959"/>
    </row>
    <row r="2" spans="1:14" ht="9.75" customHeight="1" thickBot="1">
      <c r="A2" s="559"/>
      <c r="B2" s="559"/>
      <c r="C2" s="559"/>
      <c r="D2" s="559"/>
      <c r="E2" s="559"/>
      <c r="F2" s="559"/>
      <c r="G2" s="559"/>
      <c r="H2" s="559"/>
      <c r="I2" s="559"/>
      <c r="J2" s="559"/>
      <c r="K2" s="559"/>
      <c r="L2" s="559"/>
      <c r="M2" s="559"/>
      <c r="N2" s="559"/>
    </row>
    <row r="3" spans="1:14" s="560" customFormat="1" ht="16.2" customHeight="1">
      <c r="A3" s="897" t="s">
        <v>6</v>
      </c>
      <c r="B3" s="898"/>
      <c r="C3" s="932" t="s">
        <v>7</v>
      </c>
      <c r="D3" s="932"/>
      <c r="E3" s="932"/>
      <c r="F3" s="932"/>
      <c r="G3" s="932"/>
      <c r="H3" s="933"/>
      <c r="I3" s="931" t="s">
        <v>8</v>
      </c>
      <c r="J3" s="932"/>
      <c r="K3" s="932"/>
      <c r="L3" s="932"/>
      <c r="M3" s="932"/>
      <c r="N3" s="934"/>
    </row>
    <row r="4" spans="1:14" s="560" customFormat="1" ht="16.2" customHeight="1" thickBot="1">
      <c r="A4" s="960"/>
      <c r="B4" s="961"/>
      <c r="C4" s="155">
        <v>1</v>
      </c>
      <c r="D4" s="156">
        <v>2</v>
      </c>
      <c r="E4" s="156">
        <v>3</v>
      </c>
      <c r="F4" s="156">
        <v>4</v>
      </c>
      <c r="G4" s="156">
        <v>5</v>
      </c>
      <c r="H4" s="156">
        <v>6</v>
      </c>
      <c r="I4" s="156">
        <v>1</v>
      </c>
      <c r="J4" s="156">
        <v>2</v>
      </c>
      <c r="K4" s="156">
        <v>3</v>
      </c>
      <c r="L4" s="156">
        <v>4</v>
      </c>
      <c r="M4" s="156">
        <v>5</v>
      </c>
      <c r="N4" s="157">
        <v>6</v>
      </c>
    </row>
    <row r="5" spans="1:14" s="560" customFormat="1" ht="16.2" customHeight="1">
      <c r="A5" s="944" t="s">
        <v>9</v>
      </c>
      <c r="B5" s="561" t="s">
        <v>10</v>
      </c>
      <c r="C5" s="562">
        <v>339</v>
      </c>
      <c r="D5" s="563">
        <v>418</v>
      </c>
      <c r="E5" s="563">
        <v>429</v>
      </c>
      <c r="F5" s="563">
        <v>343</v>
      </c>
      <c r="G5" s="563">
        <v>684</v>
      </c>
      <c r="H5" s="564">
        <v>684</v>
      </c>
      <c r="I5" s="562">
        <v>404</v>
      </c>
      <c r="J5" s="563">
        <v>438</v>
      </c>
      <c r="K5" s="563">
        <v>427</v>
      </c>
      <c r="L5" s="563">
        <v>341</v>
      </c>
      <c r="M5" s="565" t="s">
        <v>5</v>
      </c>
      <c r="N5" s="566" t="s">
        <v>5</v>
      </c>
    </row>
    <row r="6" spans="1:14" s="560" customFormat="1" ht="16.2" customHeight="1">
      <c r="A6" s="945"/>
      <c r="B6" s="567" t="s">
        <v>11</v>
      </c>
      <c r="C6" s="568">
        <v>350</v>
      </c>
      <c r="D6" s="565">
        <v>445</v>
      </c>
      <c r="E6" s="565">
        <v>437</v>
      </c>
      <c r="F6" s="565">
        <v>356</v>
      </c>
      <c r="G6" s="565">
        <v>344</v>
      </c>
      <c r="H6" s="569">
        <v>338</v>
      </c>
      <c r="I6" s="568">
        <v>393</v>
      </c>
      <c r="J6" s="565">
        <v>411</v>
      </c>
      <c r="K6" s="565">
        <v>419</v>
      </c>
      <c r="L6" s="565">
        <v>328</v>
      </c>
      <c r="M6" s="565">
        <v>340</v>
      </c>
      <c r="N6" s="566">
        <v>346</v>
      </c>
    </row>
    <row r="7" spans="1:14" s="560" customFormat="1" ht="16.2" customHeight="1">
      <c r="A7" s="945"/>
      <c r="B7" s="567" t="s">
        <v>12</v>
      </c>
      <c r="C7" s="568">
        <v>327</v>
      </c>
      <c r="D7" s="565">
        <v>419</v>
      </c>
      <c r="E7" s="565">
        <v>429</v>
      </c>
      <c r="F7" s="565">
        <v>322</v>
      </c>
      <c r="G7" s="565">
        <v>314</v>
      </c>
      <c r="H7" s="569">
        <v>343</v>
      </c>
      <c r="I7" s="568">
        <v>416</v>
      </c>
      <c r="J7" s="565">
        <v>437</v>
      </c>
      <c r="K7" s="565">
        <v>427</v>
      </c>
      <c r="L7" s="565">
        <v>362</v>
      </c>
      <c r="M7" s="565">
        <v>370</v>
      </c>
      <c r="N7" s="566">
        <v>341</v>
      </c>
    </row>
    <row r="8" spans="1:14" s="560" customFormat="1" ht="16.2" customHeight="1" thickBot="1">
      <c r="A8" s="946"/>
      <c r="B8" s="570" t="s">
        <v>13</v>
      </c>
      <c r="C8" s="571">
        <v>363</v>
      </c>
      <c r="D8" s="572">
        <v>421</v>
      </c>
      <c r="E8" s="572">
        <v>426</v>
      </c>
      <c r="F8" s="572">
        <v>349</v>
      </c>
      <c r="G8" s="572">
        <v>684</v>
      </c>
      <c r="H8" s="573">
        <v>684</v>
      </c>
      <c r="I8" s="571">
        <v>380</v>
      </c>
      <c r="J8" s="572">
        <v>435</v>
      </c>
      <c r="K8" s="572">
        <v>430</v>
      </c>
      <c r="L8" s="572">
        <v>335</v>
      </c>
      <c r="M8" s="572" t="s">
        <v>5</v>
      </c>
      <c r="N8" s="574" t="s">
        <v>5</v>
      </c>
    </row>
    <row r="9" spans="1:14" s="560" customFormat="1" ht="16.2" customHeight="1">
      <c r="A9" s="944" t="s">
        <v>14</v>
      </c>
      <c r="B9" s="561" t="s">
        <v>10</v>
      </c>
      <c r="C9" s="562" t="s">
        <v>5</v>
      </c>
      <c r="D9" s="563" t="s">
        <v>5</v>
      </c>
      <c r="E9" s="575">
        <v>715</v>
      </c>
      <c r="F9" s="565" t="s">
        <v>5</v>
      </c>
      <c r="G9" s="563">
        <v>323</v>
      </c>
      <c r="H9" s="564">
        <v>315</v>
      </c>
      <c r="I9" s="562" t="s">
        <v>5</v>
      </c>
      <c r="J9" s="563" t="s">
        <v>5</v>
      </c>
      <c r="K9" s="563" t="s">
        <v>5</v>
      </c>
      <c r="L9" s="563" t="s">
        <v>5</v>
      </c>
      <c r="M9" s="563">
        <v>361</v>
      </c>
      <c r="N9" s="576" t="s">
        <v>5</v>
      </c>
    </row>
    <row r="10" spans="1:14" s="560" customFormat="1" ht="16.2" customHeight="1">
      <c r="A10" s="945"/>
      <c r="B10" s="577" t="s">
        <v>463</v>
      </c>
      <c r="C10" s="578" t="s">
        <v>5</v>
      </c>
      <c r="D10" s="565" t="s">
        <v>5</v>
      </c>
      <c r="E10" s="565" t="s">
        <v>5</v>
      </c>
      <c r="F10" s="565" t="s">
        <v>5</v>
      </c>
      <c r="G10" s="565" t="s">
        <v>5</v>
      </c>
      <c r="H10" s="579">
        <v>428</v>
      </c>
      <c r="I10" s="578" t="s">
        <v>5</v>
      </c>
      <c r="J10" s="580" t="s">
        <v>5</v>
      </c>
      <c r="K10" s="580" t="s">
        <v>5</v>
      </c>
      <c r="L10" s="580" t="s">
        <v>5</v>
      </c>
      <c r="M10" s="580" t="s">
        <v>5</v>
      </c>
      <c r="N10" s="581" t="s">
        <v>5</v>
      </c>
    </row>
    <row r="11" spans="1:14" s="560" customFormat="1" ht="16.2" customHeight="1">
      <c r="A11" s="945"/>
      <c r="B11" s="567" t="s">
        <v>12</v>
      </c>
      <c r="C11" s="568" t="s">
        <v>5</v>
      </c>
      <c r="D11" s="565" t="s">
        <v>5</v>
      </c>
      <c r="E11" s="582">
        <v>715</v>
      </c>
      <c r="F11" s="565" t="s">
        <v>5</v>
      </c>
      <c r="G11" s="565">
        <v>684</v>
      </c>
      <c r="H11" s="569">
        <v>743</v>
      </c>
      <c r="I11" s="568" t="s">
        <v>5</v>
      </c>
      <c r="J11" s="565" t="s">
        <v>5</v>
      </c>
      <c r="K11" s="565" t="s">
        <v>5</v>
      </c>
      <c r="L11" s="565" t="s">
        <v>5</v>
      </c>
      <c r="M11" s="565" t="s">
        <v>5</v>
      </c>
      <c r="N11" s="566" t="s">
        <v>5</v>
      </c>
    </row>
    <row r="12" spans="1:14" s="560" customFormat="1" ht="16.2" customHeight="1" thickBot="1">
      <c r="A12" s="946"/>
      <c r="B12" s="570" t="s">
        <v>173</v>
      </c>
      <c r="C12" s="568" t="s">
        <v>5</v>
      </c>
      <c r="D12" s="565" t="s">
        <v>5</v>
      </c>
      <c r="E12" s="583">
        <v>715</v>
      </c>
      <c r="F12" s="565" t="s">
        <v>5</v>
      </c>
      <c r="G12" s="572">
        <v>684</v>
      </c>
      <c r="H12" s="573">
        <v>743</v>
      </c>
      <c r="I12" s="568" t="s">
        <v>5</v>
      </c>
      <c r="J12" s="565" t="s">
        <v>5</v>
      </c>
      <c r="K12" s="572" t="s">
        <v>5</v>
      </c>
      <c r="L12" s="565" t="s">
        <v>5</v>
      </c>
      <c r="M12" s="572" t="s">
        <v>5</v>
      </c>
      <c r="N12" s="574" t="s">
        <v>5</v>
      </c>
    </row>
    <row r="13" spans="1:14" s="560" customFormat="1" ht="16.2" customHeight="1">
      <c r="A13" s="944" t="s">
        <v>16</v>
      </c>
      <c r="B13" s="561" t="s">
        <v>10</v>
      </c>
      <c r="C13" s="562">
        <v>87</v>
      </c>
      <c r="D13" s="563">
        <v>364</v>
      </c>
      <c r="E13" s="563">
        <v>426</v>
      </c>
      <c r="F13" s="563">
        <v>313</v>
      </c>
      <c r="G13" s="563">
        <v>347</v>
      </c>
      <c r="H13" s="564">
        <v>684</v>
      </c>
      <c r="I13" s="562" t="s">
        <v>5</v>
      </c>
      <c r="J13" s="563">
        <v>320</v>
      </c>
      <c r="K13" s="563">
        <v>373</v>
      </c>
      <c r="L13" s="563">
        <v>320</v>
      </c>
      <c r="M13" s="563">
        <v>337</v>
      </c>
      <c r="N13" s="566" t="s">
        <v>5</v>
      </c>
    </row>
    <row r="14" spans="1:14" s="560" customFormat="1" ht="16.2" customHeight="1">
      <c r="A14" s="945"/>
      <c r="B14" s="577" t="s">
        <v>464</v>
      </c>
      <c r="C14" s="578">
        <v>250</v>
      </c>
      <c r="D14" s="580" t="s">
        <v>5</v>
      </c>
      <c r="E14" s="580" t="s">
        <v>5</v>
      </c>
      <c r="F14" s="580" t="s">
        <v>5</v>
      </c>
      <c r="G14" s="580" t="s">
        <v>5</v>
      </c>
      <c r="H14" s="579" t="s">
        <v>5</v>
      </c>
      <c r="I14" s="578" t="s">
        <v>5</v>
      </c>
      <c r="J14" s="580" t="s">
        <v>5</v>
      </c>
      <c r="K14" s="580" t="s">
        <v>5</v>
      </c>
      <c r="L14" s="580" t="s">
        <v>5</v>
      </c>
      <c r="M14" s="580" t="s">
        <v>5</v>
      </c>
      <c r="N14" s="566" t="s">
        <v>5</v>
      </c>
    </row>
    <row r="15" spans="1:14" s="560" customFormat="1" ht="16.2" customHeight="1">
      <c r="A15" s="945"/>
      <c r="B15" s="567" t="s">
        <v>17</v>
      </c>
      <c r="C15" s="568">
        <v>337</v>
      </c>
      <c r="D15" s="565">
        <v>684</v>
      </c>
      <c r="E15" s="565">
        <v>799</v>
      </c>
      <c r="F15" s="565">
        <v>633</v>
      </c>
      <c r="G15" s="565">
        <v>684</v>
      </c>
      <c r="H15" s="569">
        <v>684</v>
      </c>
      <c r="I15" s="568" t="s">
        <v>5</v>
      </c>
      <c r="J15" s="565" t="s">
        <v>5</v>
      </c>
      <c r="K15" s="565" t="s">
        <v>5</v>
      </c>
      <c r="L15" s="565" t="s">
        <v>5</v>
      </c>
      <c r="M15" s="565" t="s">
        <v>5</v>
      </c>
      <c r="N15" s="566" t="s">
        <v>5</v>
      </c>
    </row>
    <row r="16" spans="1:14" s="560" customFormat="1" ht="16.2" customHeight="1">
      <c r="A16" s="945"/>
      <c r="B16" s="584" t="s">
        <v>11</v>
      </c>
      <c r="C16" s="568">
        <v>182</v>
      </c>
      <c r="D16" s="565">
        <v>356</v>
      </c>
      <c r="E16" s="565">
        <v>400</v>
      </c>
      <c r="F16" s="565">
        <v>330</v>
      </c>
      <c r="G16" s="565">
        <v>335</v>
      </c>
      <c r="H16" s="569">
        <v>574</v>
      </c>
      <c r="I16" s="568">
        <v>155</v>
      </c>
      <c r="J16" s="565">
        <v>328</v>
      </c>
      <c r="K16" s="565">
        <v>399</v>
      </c>
      <c r="L16" s="565">
        <v>303</v>
      </c>
      <c r="M16" s="565">
        <v>349</v>
      </c>
      <c r="N16" s="566" t="s">
        <v>5</v>
      </c>
    </row>
    <row r="17" spans="1:14" s="560" customFormat="1" ht="16.2" customHeight="1">
      <c r="A17" s="945"/>
      <c r="B17" s="577" t="s">
        <v>330</v>
      </c>
      <c r="C17" s="568" t="s">
        <v>5</v>
      </c>
      <c r="D17" s="565" t="s">
        <v>5</v>
      </c>
      <c r="E17" s="565" t="s">
        <v>5</v>
      </c>
      <c r="F17" s="565" t="s">
        <v>5</v>
      </c>
      <c r="G17" s="565" t="s">
        <v>5</v>
      </c>
      <c r="H17" s="569">
        <v>110</v>
      </c>
      <c r="I17" s="568" t="s">
        <v>5</v>
      </c>
      <c r="J17" s="565" t="s">
        <v>5</v>
      </c>
      <c r="K17" s="565" t="s">
        <v>5</v>
      </c>
      <c r="L17" s="565" t="s">
        <v>5</v>
      </c>
      <c r="M17" s="565" t="s">
        <v>5</v>
      </c>
      <c r="N17" s="566" t="s">
        <v>5</v>
      </c>
    </row>
    <row r="18" spans="1:14" s="560" customFormat="1" ht="16.2" customHeight="1">
      <c r="A18" s="945"/>
      <c r="B18" s="567" t="s">
        <v>12</v>
      </c>
      <c r="C18" s="568">
        <v>337</v>
      </c>
      <c r="D18" s="565">
        <v>370</v>
      </c>
      <c r="E18" s="565">
        <v>416</v>
      </c>
      <c r="F18" s="565">
        <v>323</v>
      </c>
      <c r="G18" s="565">
        <v>684</v>
      </c>
      <c r="H18" s="569">
        <v>684</v>
      </c>
      <c r="I18" s="568" t="s">
        <v>5</v>
      </c>
      <c r="J18" s="565">
        <v>314</v>
      </c>
      <c r="K18" s="565">
        <v>383</v>
      </c>
      <c r="L18" s="565">
        <v>310</v>
      </c>
      <c r="M18" s="565" t="s">
        <v>5</v>
      </c>
      <c r="N18" s="566" t="s">
        <v>5</v>
      </c>
    </row>
    <row r="19" spans="1:14" s="560" customFormat="1" ht="16.2" customHeight="1">
      <c r="A19" s="945"/>
      <c r="B19" s="584" t="s">
        <v>18</v>
      </c>
      <c r="C19" s="568">
        <v>337</v>
      </c>
      <c r="D19" s="565">
        <v>347</v>
      </c>
      <c r="E19" s="565">
        <v>423</v>
      </c>
      <c r="F19" s="565">
        <v>348</v>
      </c>
      <c r="G19" s="565">
        <v>684</v>
      </c>
      <c r="H19" s="569">
        <v>684</v>
      </c>
      <c r="I19" s="568" t="s">
        <v>5</v>
      </c>
      <c r="J19" s="565">
        <v>337</v>
      </c>
      <c r="K19" s="565">
        <v>376</v>
      </c>
      <c r="L19" s="565">
        <v>285</v>
      </c>
      <c r="M19" s="565" t="s">
        <v>5</v>
      </c>
      <c r="N19" s="566" t="s">
        <v>5</v>
      </c>
    </row>
    <row r="20" spans="1:14" s="560" customFormat="1" ht="16.2" customHeight="1" thickBot="1">
      <c r="A20" s="946"/>
      <c r="B20" s="570" t="s">
        <v>15</v>
      </c>
      <c r="C20" s="571">
        <v>175</v>
      </c>
      <c r="D20" s="572">
        <v>383</v>
      </c>
      <c r="E20" s="572">
        <v>400</v>
      </c>
      <c r="F20" s="572">
        <v>317</v>
      </c>
      <c r="G20" s="572">
        <v>342</v>
      </c>
      <c r="H20" s="573">
        <v>684</v>
      </c>
      <c r="I20" s="571">
        <v>162</v>
      </c>
      <c r="J20" s="572">
        <v>301</v>
      </c>
      <c r="K20" s="572">
        <v>399</v>
      </c>
      <c r="L20" s="572">
        <v>316</v>
      </c>
      <c r="M20" s="572">
        <v>342</v>
      </c>
      <c r="N20" s="574" t="s">
        <v>5</v>
      </c>
    </row>
    <row r="21" spans="1:14" s="560" customFormat="1" ht="16.2" customHeight="1" thickBot="1">
      <c r="A21" s="944" t="s">
        <v>19</v>
      </c>
      <c r="B21" s="561" t="s">
        <v>10</v>
      </c>
      <c r="C21" s="562" t="s">
        <v>5</v>
      </c>
      <c r="D21" s="563" t="s">
        <v>5</v>
      </c>
      <c r="E21" s="563">
        <v>657</v>
      </c>
      <c r="F21" s="563">
        <v>907</v>
      </c>
      <c r="G21" s="563">
        <v>1004</v>
      </c>
      <c r="H21" s="576">
        <v>1004</v>
      </c>
      <c r="I21" s="585"/>
      <c r="J21" s="585"/>
      <c r="K21" s="585"/>
      <c r="L21" s="585"/>
      <c r="M21" s="585"/>
      <c r="N21" s="586"/>
    </row>
    <row r="22" spans="1:14" s="560" customFormat="1" ht="16.2" customHeight="1" thickBot="1">
      <c r="A22" s="945"/>
      <c r="B22" s="584" t="s">
        <v>17</v>
      </c>
      <c r="C22" s="568" t="s">
        <v>5</v>
      </c>
      <c r="D22" s="565" t="s">
        <v>5</v>
      </c>
      <c r="E22" s="565">
        <v>657</v>
      </c>
      <c r="F22" s="565">
        <v>907</v>
      </c>
      <c r="G22" s="565">
        <v>1004</v>
      </c>
      <c r="H22" s="566">
        <v>1004</v>
      </c>
      <c r="I22" s="938" t="s">
        <v>27</v>
      </c>
      <c r="J22" s="939"/>
      <c r="K22" s="173" t="s">
        <v>319</v>
      </c>
      <c r="L22" s="947" t="s">
        <v>320</v>
      </c>
      <c r="M22" s="948"/>
      <c r="N22" s="174" t="s">
        <v>331</v>
      </c>
    </row>
    <row r="23" spans="1:14" s="560" customFormat="1" ht="16.2" customHeight="1">
      <c r="A23" s="945"/>
      <c r="B23" s="567" t="s">
        <v>11</v>
      </c>
      <c r="C23" s="568" t="s">
        <v>5</v>
      </c>
      <c r="D23" s="565" t="s">
        <v>5</v>
      </c>
      <c r="E23" s="565">
        <v>657</v>
      </c>
      <c r="F23" s="565">
        <v>907</v>
      </c>
      <c r="G23" s="565">
        <v>1004</v>
      </c>
      <c r="H23" s="566">
        <v>1004</v>
      </c>
      <c r="I23" s="949" t="s">
        <v>174</v>
      </c>
      <c r="J23" s="950"/>
      <c r="K23" s="667">
        <v>865</v>
      </c>
      <c r="L23" s="951">
        <v>888</v>
      </c>
      <c r="M23" s="951"/>
      <c r="N23" s="668">
        <v>855</v>
      </c>
    </row>
    <row r="24" spans="1:14" s="560" customFormat="1" ht="16.2" customHeight="1">
      <c r="A24" s="945"/>
      <c r="B24" s="567" t="s">
        <v>12</v>
      </c>
      <c r="C24" s="568" t="s">
        <v>5</v>
      </c>
      <c r="D24" s="565" t="s">
        <v>5</v>
      </c>
      <c r="E24" s="565">
        <v>657</v>
      </c>
      <c r="F24" s="565">
        <v>907</v>
      </c>
      <c r="G24" s="565">
        <v>1004</v>
      </c>
      <c r="H24" s="566">
        <v>1004</v>
      </c>
      <c r="I24" s="952" t="s">
        <v>175</v>
      </c>
      <c r="J24" s="953"/>
      <c r="K24" s="669">
        <v>2835</v>
      </c>
      <c r="L24" s="670">
        <v>1614</v>
      </c>
      <c r="M24" s="670">
        <v>2424</v>
      </c>
      <c r="N24" s="671">
        <v>2053</v>
      </c>
    </row>
    <row r="25" spans="1:14" s="560" customFormat="1" ht="16.2" customHeight="1" thickBot="1">
      <c r="A25" s="945"/>
      <c r="B25" s="584" t="s">
        <v>20</v>
      </c>
      <c r="C25" s="568" t="s">
        <v>5</v>
      </c>
      <c r="D25" s="565" t="s">
        <v>5</v>
      </c>
      <c r="E25" s="565">
        <v>657</v>
      </c>
      <c r="F25" s="565">
        <v>907</v>
      </c>
      <c r="G25" s="565">
        <v>1004</v>
      </c>
      <c r="H25" s="566">
        <v>1004</v>
      </c>
      <c r="I25" s="954" t="s">
        <v>176</v>
      </c>
      <c r="J25" s="955"/>
      <c r="K25" s="672">
        <v>1303</v>
      </c>
      <c r="L25" s="956">
        <v>1206</v>
      </c>
      <c r="M25" s="956"/>
      <c r="N25" s="673">
        <v>1159</v>
      </c>
    </row>
    <row r="26" spans="1:14" s="560" customFormat="1" ht="16.2" customHeight="1" thickBot="1">
      <c r="A26" s="945"/>
      <c r="B26" s="567" t="s">
        <v>18</v>
      </c>
      <c r="C26" s="568" t="s">
        <v>5</v>
      </c>
      <c r="D26" s="565" t="s">
        <v>5</v>
      </c>
      <c r="E26" s="565">
        <v>657</v>
      </c>
      <c r="F26" s="565">
        <v>907</v>
      </c>
      <c r="G26" s="565">
        <v>1004</v>
      </c>
      <c r="H26" s="566">
        <v>1004</v>
      </c>
      <c r="I26" s="587"/>
      <c r="J26" s="588"/>
      <c r="K26" s="957"/>
      <c r="L26" s="957"/>
      <c r="M26" s="957"/>
      <c r="N26" s="958"/>
    </row>
    <row r="27" spans="1:14" s="560" customFormat="1" ht="16.2" customHeight="1">
      <c r="A27" s="891" t="s">
        <v>322</v>
      </c>
      <c r="B27" s="892"/>
      <c r="C27" s="589"/>
      <c r="D27" s="590" t="s">
        <v>22</v>
      </c>
      <c r="E27" s="591" t="s">
        <v>17</v>
      </c>
      <c r="F27" s="591" t="s">
        <v>169</v>
      </c>
      <c r="G27" s="591" t="s">
        <v>12</v>
      </c>
      <c r="H27" s="591" t="s">
        <v>170</v>
      </c>
      <c r="I27" s="591" t="s">
        <v>171</v>
      </c>
      <c r="J27" s="591" t="s">
        <v>18</v>
      </c>
      <c r="K27" s="592" t="s">
        <v>15</v>
      </c>
      <c r="L27" s="923"/>
      <c r="M27" s="924"/>
      <c r="N27" s="593"/>
    </row>
    <row r="28" spans="1:14" s="560" customFormat="1" ht="16.2" customHeight="1">
      <c r="A28" s="893"/>
      <c r="B28" s="894"/>
      <c r="C28" s="594" t="s">
        <v>177</v>
      </c>
      <c r="D28" s="595">
        <v>922</v>
      </c>
      <c r="E28" s="596">
        <v>914</v>
      </c>
      <c r="F28" s="596">
        <v>916</v>
      </c>
      <c r="G28" s="596">
        <v>915</v>
      </c>
      <c r="H28" s="596">
        <v>916</v>
      </c>
      <c r="I28" s="596">
        <v>916</v>
      </c>
      <c r="J28" s="596">
        <v>964</v>
      </c>
      <c r="K28" s="597">
        <v>916</v>
      </c>
      <c r="L28" s="923"/>
      <c r="M28" s="924"/>
      <c r="N28" s="593"/>
    </row>
    <row r="29" spans="1:14" s="560" customFormat="1" ht="16.2" customHeight="1" thickBot="1">
      <c r="A29" s="895"/>
      <c r="B29" s="896"/>
      <c r="C29" s="598" t="s">
        <v>178</v>
      </c>
      <c r="D29" s="571">
        <v>907</v>
      </c>
      <c r="E29" s="572">
        <v>915</v>
      </c>
      <c r="F29" s="572">
        <v>913</v>
      </c>
      <c r="G29" s="572">
        <v>914</v>
      </c>
      <c r="H29" s="572">
        <v>913</v>
      </c>
      <c r="I29" s="572">
        <v>913</v>
      </c>
      <c r="J29" s="572">
        <v>865</v>
      </c>
      <c r="K29" s="583">
        <v>913</v>
      </c>
      <c r="L29" s="923"/>
      <c r="M29" s="924"/>
      <c r="N29" s="593"/>
    </row>
    <row r="30" spans="1:14" s="560" customFormat="1" ht="16.2" customHeight="1" thickBot="1">
      <c r="A30" s="940" t="s">
        <v>179</v>
      </c>
      <c r="B30" s="941"/>
      <c r="C30" s="599">
        <v>165</v>
      </c>
      <c r="D30" s="913" t="s">
        <v>324</v>
      </c>
      <c r="E30" s="892"/>
      <c r="F30" s="599">
        <v>485</v>
      </c>
      <c r="G30" s="913" t="s">
        <v>325</v>
      </c>
      <c r="H30" s="892"/>
      <c r="I30" s="599">
        <v>226</v>
      </c>
      <c r="J30" s="913" t="s">
        <v>23</v>
      </c>
      <c r="K30" s="892"/>
      <c r="L30" s="600">
        <v>288</v>
      </c>
      <c r="M30" s="942"/>
      <c r="N30" s="943"/>
    </row>
    <row r="31" spans="1:14" s="560" customFormat="1" ht="16.2" customHeight="1" thickBot="1">
      <c r="A31" s="914" t="s">
        <v>465</v>
      </c>
      <c r="B31" s="915"/>
      <c r="C31" s="601" t="s">
        <v>326</v>
      </c>
      <c r="D31" s="602">
        <v>225</v>
      </c>
      <c r="E31" s="603" t="s">
        <v>327</v>
      </c>
      <c r="F31" s="602">
        <v>224</v>
      </c>
      <c r="G31" s="916" t="s">
        <v>24</v>
      </c>
      <c r="H31" s="917"/>
      <c r="I31" s="918" t="s">
        <v>466</v>
      </c>
      <c r="J31" s="919"/>
      <c r="K31" s="920" t="s">
        <v>467</v>
      </c>
      <c r="L31" s="921"/>
      <c r="M31" s="604"/>
      <c r="N31" s="605"/>
    </row>
    <row r="32" spans="1:14" s="560" customFormat="1" ht="16.2" customHeight="1">
      <c r="A32" s="891" t="s">
        <v>468</v>
      </c>
      <c r="B32" s="892"/>
      <c r="C32" s="589"/>
      <c r="D32" s="590" t="s">
        <v>22</v>
      </c>
      <c r="E32" s="606" t="s">
        <v>469</v>
      </c>
      <c r="F32" s="591" t="s">
        <v>193</v>
      </c>
      <c r="G32" s="591" t="s">
        <v>169</v>
      </c>
      <c r="H32" s="591" t="s">
        <v>172</v>
      </c>
      <c r="I32" s="591" t="s">
        <v>65</v>
      </c>
      <c r="J32" s="591" t="s">
        <v>171</v>
      </c>
      <c r="K32" s="592" t="s">
        <v>185</v>
      </c>
      <c r="L32" s="923"/>
      <c r="M32" s="924"/>
      <c r="N32" s="593"/>
    </row>
    <row r="33" spans="1:14" s="560" customFormat="1" ht="16.2" customHeight="1">
      <c r="A33" s="893"/>
      <c r="B33" s="894"/>
      <c r="C33" s="594">
        <v>5</v>
      </c>
      <c r="D33" s="595">
        <v>273</v>
      </c>
      <c r="E33" s="925">
        <v>76</v>
      </c>
      <c r="F33" s="596">
        <v>349</v>
      </c>
      <c r="G33" s="596">
        <v>349</v>
      </c>
      <c r="H33" s="596">
        <v>349</v>
      </c>
      <c r="I33" s="596">
        <v>349</v>
      </c>
      <c r="J33" s="596">
        <v>349</v>
      </c>
      <c r="K33" s="597">
        <v>349</v>
      </c>
      <c r="L33" s="923"/>
      <c r="M33" s="924"/>
      <c r="N33" s="593"/>
    </row>
    <row r="34" spans="1:14" s="560" customFormat="1" ht="16.2" customHeight="1" thickBot="1">
      <c r="A34" s="895"/>
      <c r="B34" s="896"/>
      <c r="C34" s="598">
        <v>6</v>
      </c>
      <c r="D34" s="571">
        <v>273</v>
      </c>
      <c r="E34" s="926"/>
      <c r="F34" s="572">
        <v>349</v>
      </c>
      <c r="G34" s="572">
        <v>349</v>
      </c>
      <c r="H34" s="572">
        <v>349</v>
      </c>
      <c r="I34" s="572">
        <v>349</v>
      </c>
      <c r="J34" s="572">
        <v>349</v>
      </c>
      <c r="K34" s="583">
        <v>349</v>
      </c>
      <c r="L34" s="923"/>
      <c r="M34" s="924"/>
      <c r="N34" s="593"/>
    </row>
    <row r="35" spans="1:14" s="560" customFormat="1" ht="16.2" customHeight="1">
      <c r="A35" s="927"/>
      <c r="B35" s="928"/>
      <c r="C35" s="931" t="s">
        <v>399</v>
      </c>
      <c r="D35" s="932"/>
      <c r="E35" s="932"/>
      <c r="F35" s="932"/>
      <c r="G35" s="932"/>
      <c r="H35" s="933"/>
      <c r="I35" s="931" t="s">
        <v>400</v>
      </c>
      <c r="J35" s="932"/>
      <c r="K35" s="932"/>
      <c r="L35" s="932"/>
      <c r="M35" s="932"/>
      <c r="N35" s="934"/>
    </row>
    <row r="36" spans="1:14" s="560" customFormat="1" ht="16.2" customHeight="1" thickBot="1">
      <c r="A36" s="929"/>
      <c r="B36" s="930"/>
      <c r="C36" s="155">
        <v>1</v>
      </c>
      <c r="D36" s="156">
        <v>2</v>
      </c>
      <c r="E36" s="156">
        <v>3</v>
      </c>
      <c r="F36" s="156">
        <v>4</v>
      </c>
      <c r="G36" s="156">
        <v>5</v>
      </c>
      <c r="H36" s="156">
        <v>6</v>
      </c>
      <c r="I36" s="156">
        <v>1</v>
      </c>
      <c r="J36" s="156">
        <v>2</v>
      </c>
      <c r="K36" s="156">
        <v>3</v>
      </c>
      <c r="L36" s="156">
        <v>4</v>
      </c>
      <c r="M36" s="156">
        <v>5</v>
      </c>
      <c r="N36" s="157">
        <v>6</v>
      </c>
    </row>
    <row r="37" spans="1:14" s="560" customFormat="1" ht="16.2" customHeight="1">
      <c r="A37" s="935" t="s">
        <v>401</v>
      </c>
      <c r="B37" s="561" t="s">
        <v>10</v>
      </c>
      <c r="C37" s="607">
        <v>319</v>
      </c>
      <c r="D37" s="563">
        <v>347</v>
      </c>
      <c r="E37" s="563">
        <v>384</v>
      </c>
      <c r="F37" s="563">
        <v>401</v>
      </c>
      <c r="G37" s="563">
        <v>422</v>
      </c>
      <c r="H37" s="564">
        <v>439</v>
      </c>
      <c r="I37" s="562" t="s">
        <v>5</v>
      </c>
      <c r="J37" s="563" t="s">
        <v>5</v>
      </c>
      <c r="K37" s="563" t="s">
        <v>5</v>
      </c>
      <c r="L37" s="563" t="s">
        <v>5</v>
      </c>
      <c r="M37" s="563" t="s">
        <v>5</v>
      </c>
      <c r="N37" s="576" t="s">
        <v>5</v>
      </c>
    </row>
    <row r="38" spans="1:14" s="560" customFormat="1" ht="16.2" customHeight="1">
      <c r="A38" s="936"/>
      <c r="B38" s="567" t="s">
        <v>169</v>
      </c>
      <c r="C38" s="608">
        <v>220</v>
      </c>
      <c r="D38" s="565">
        <v>248</v>
      </c>
      <c r="E38" s="565">
        <v>285</v>
      </c>
      <c r="F38" s="565">
        <v>302</v>
      </c>
      <c r="G38" s="565">
        <v>317</v>
      </c>
      <c r="H38" s="569">
        <v>334</v>
      </c>
      <c r="I38" s="608">
        <v>99</v>
      </c>
      <c r="J38" s="565">
        <v>99</v>
      </c>
      <c r="K38" s="565">
        <v>99</v>
      </c>
      <c r="L38" s="565">
        <v>99</v>
      </c>
      <c r="M38" s="565">
        <v>105</v>
      </c>
      <c r="N38" s="566">
        <v>105</v>
      </c>
    </row>
    <row r="39" spans="1:14" s="560" customFormat="1" ht="16.2" customHeight="1">
      <c r="A39" s="936"/>
      <c r="B39" s="567" t="s">
        <v>65</v>
      </c>
      <c r="C39" s="608">
        <v>319</v>
      </c>
      <c r="D39" s="565">
        <v>347</v>
      </c>
      <c r="E39" s="565">
        <v>384</v>
      </c>
      <c r="F39" s="565">
        <v>401</v>
      </c>
      <c r="G39" s="565">
        <v>422</v>
      </c>
      <c r="H39" s="569">
        <v>439</v>
      </c>
      <c r="I39" s="608" t="s">
        <v>5</v>
      </c>
      <c r="J39" s="565" t="s">
        <v>5</v>
      </c>
      <c r="K39" s="565" t="s">
        <v>5</v>
      </c>
      <c r="L39" s="565" t="s">
        <v>5</v>
      </c>
      <c r="M39" s="565" t="s">
        <v>5</v>
      </c>
      <c r="N39" s="566" t="s">
        <v>5</v>
      </c>
    </row>
    <row r="40" spans="1:14" s="560" customFormat="1" ht="16.2" customHeight="1">
      <c r="A40" s="936"/>
      <c r="B40" s="567" t="s">
        <v>171</v>
      </c>
      <c r="C40" s="608">
        <v>319</v>
      </c>
      <c r="D40" s="565">
        <v>347</v>
      </c>
      <c r="E40" s="565">
        <v>384</v>
      </c>
      <c r="F40" s="565">
        <v>401</v>
      </c>
      <c r="G40" s="565">
        <v>422</v>
      </c>
      <c r="H40" s="569">
        <v>439</v>
      </c>
      <c r="I40" s="608" t="s">
        <v>5</v>
      </c>
      <c r="J40" s="565" t="s">
        <v>5</v>
      </c>
      <c r="K40" s="565" t="s">
        <v>5</v>
      </c>
      <c r="L40" s="565" t="s">
        <v>5</v>
      </c>
      <c r="M40" s="565" t="s">
        <v>5</v>
      </c>
      <c r="N40" s="566" t="s">
        <v>5</v>
      </c>
    </row>
    <row r="41" spans="1:14" s="560" customFormat="1" ht="16.2" customHeight="1">
      <c r="A41" s="936"/>
      <c r="B41" s="567" t="s">
        <v>173</v>
      </c>
      <c r="C41" s="608">
        <v>256</v>
      </c>
      <c r="D41" s="565">
        <v>284</v>
      </c>
      <c r="E41" s="565">
        <v>321</v>
      </c>
      <c r="F41" s="565">
        <v>338</v>
      </c>
      <c r="G41" s="565">
        <v>359</v>
      </c>
      <c r="H41" s="569">
        <v>376</v>
      </c>
      <c r="I41" s="608">
        <v>63</v>
      </c>
      <c r="J41" s="565">
        <v>63</v>
      </c>
      <c r="K41" s="565">
        <v>63</v>
      </c>
      <c r="L41" s="565">
        <v>63</v>
      </c>
      <c r="M41" s="565">
        <v>63</v>
      </c>
      <c r="N41" s="566">
        <v>63</v>
      </c>
    </row>
    <row r="42" spans="1:14" s="560" customFormat="1" ht="16.2" customHeight="1">
      <c r="A42" s="936"/>
      <c r="B42" s="567" t="s">
        <v>402</v>
      </c>
      <c r="C42" s="608">
        <v>319</v>
      </c>
      <c r="D42" s="565">
        <v>347</v>
      </c>
      <c r="E42" s="565">
        <v>384</v>
      </c>
      <c r="F42" s="565">
        <v>401</v>
      </c>
      <c r="G42" s="565">
        <v>422</v>
      </c>
      <c r="H42" s="569">
        <v>439</v>
      </c>
      <c r="I42" s="608" t="s">
        <v>5</v>
      </c>
      <c r="J42" s="565" t="s">
        <v>5</v>
      </c>
      <c r="K42" s="565" t="s">
        <v>5</v>
      </c>
      <c r="L42" s="565" t="s">
        <v>5</v>
      </c>
      <c r="M42" s="565" t="s">
        <v>5</v>
      </c>
      <c r="N42" s="566" t="s">
        <v>5</v>
      </c>
    </row>
    <row r="43" spans="1:14" s="560" customFormat="1" ht="16.2" customHeight="1">
      <c r="A43" s="936"/>
      <c r="B43" s="567" t="s">
        <v>403</v>
      </c>
      <c r="C43" s="608">
        <v>319</v>
      </c>
      <c r="D43" s="565">
        <v>347</v>
      </c>
      <c r="E43" s="565">
        <v>384</v>
      </c>
      <c r="F43" s="565">
        <v>401</v>
      </c>
      <c r="G43" s="565">
        <v>422</v>
      </c>
      <c r="H43" s="569">
        <v>439</v>
      </c>
      <c r="I43" s="608" t="s">
        <v>5</v>
      </c>
      <c r="J43" s="565" t="s">
        <v>5</v>
      </c>
      <c r="K43" s="565" t="s">
        <v>5</v>
      </c>
      <c r="L43" s="565" t="s">
        <v>5</v>
      </c>
      <c r="M43" s="565" t="s">
        <v>5</v>
      </c>
      <c r="N43" s="566" t="s">
        <v>5</v>
      </c>
    </row>
    <row r="44" spans="1:14" s="560" customFormat="1" ht="16.2" customHeight="1" thickBot="1">
      <c r="A44" s="937"/>
      <c r="B44" s="609" t="s">
        <v>404</v>
      </c>
      <c r="C44" s="610">
        <v>217</v>
      </c>
      <c r="D44" s="572">
        <v>245</v>
      </c>
      <c r="E44" s="572">
        <v>276</v>
      </c>
      <c r="F44" s="572">
        <v>293</v>
      </c>
      <c r="G44" s="572">
        <v>304</v>
      </c>
      <c r="H44" s="573">
        <v>321</v>
      </c>
      <c r="I44" s="610">
        <v>102</v>
      </c>
      <c r="J44" s="572">
        <v>102</v>
      </c>
      <c r="K44" s="572">
        <v>108</v>
      </c>
      <c r="L44" s="572">
        <v>108</v>
      </c>
      <c r="M44" s="572">
        <v>118</v>
      </c>
      <c r="N44" s="574">
        <v>118</v>
      </c>
    </row>
    <row r="45" spans="1:14" s="560" customFormat="1" ht="16.2" customHeight="1" thickBot="1">
      <c r="A45" s="938" t="s">
        <v>25</v>
      </c>
      <c r="B45" s="939"/>
      <c r="C45" s="674">
        <v>9206</v>
      </c>
      <c r="D45" s="675">
        <v>8776</v>
      </c>
      <c r="E45" s="675">
        <v>7278</v>
      </c>
      <c r="F45" s="675">
        <v>5313</v>
      </c>
      <c r="G45" s="675">
        <v>5108</v>
      </c>
      <c r="H45" s="676">
        <v>5426</v>
      </c>
      <c r="I45" s="599"/>
      <c r="J45" s="599"/>
      <c r="K45" s="599"/>
      <c r="L45" s="588"/>
      <c r="M45" s="599"/>
      <c r="N45" s="599"/>
    </row>
    <row r="46" spans="1:14" s="560" customFormat="1" ht="16.2" customHeight="1" thickBot="1">
      <c r="A46" s="922" t="s">
        <v>470</v>
      </c>
      <c r="B46" s="922"/>
      <c r="C46" s="599"/>
      <c r="D46" s="599"/>
      <c r="E46" s="599"/>
      <c r="F46" s="599"/>
      <c r="G46" s="599"/>
      <c r="H46" s="599"/>
      <c r="I46" s="617"/>
      <c r="J46" s="617"/>
      <c r="K46" s="617"/>
      <c r="L46" s="587"/>
      <c r="M46" s="617"/>
      <c r="N46" s="617"/>
    </row>
    <row r="47" spans="1:14" s="560" customFormat="1" ht="16.2" customHeight="1" thickBot="1">
      <c r="A47" s="891" t="s">
        <v>334</v>
      </c>
      <c r="B47" s="892"/>
      <c r="C47" s="589"/>
      <c r="D47" s="590" t="s">
        <v>22</v>
      </c>
      <c r="E47" s="591" t="s">
        <v>65</v>
      </c>
      <c r="F47" s="591" t="s">
        <v>171</v>
      </c>
      <c r="G47" s="612" t="s">
        <v>173</v>
      </c>
      <c r="H47" s="913" t="s">
        <v>324</v>
      </c>
      <c r="I47" s="892"/>
      <c r="J47" s="599">
        <v>463</v>
      </c>
      <c r="K47" s="913" t="s">
        <v>23</v>
      </c>
      <c r="L47" s="892"/>
      <c r="M47" s="600">
        <v>275</v>
      </c>
      <c r="N47" s="613"/>
    </row>
    <row r="48" spans="1:14" s="560" customFormat="1" ht="16.2" customHeight="1" thickBot="1">
      <c r="A48" s="893"/>
      <c r="B48" s="894"/>
      <c r="C48" s="594" t="s">
        <v>177</v>
      </c>
      <c r="D48" s="595">
        <v>545</v>
      </c>
      <c r="E48" s="596">
        <v>616</v>
      </c>
      <c r="F48" s="596">
        <v>763</v>
      </c>
      <c r="G48" s="614">
        <v>621</v>
      </c>
      <c r="H48" s="914" t="s">
        <v>168</v>
      </c>
      <c r="I48" s="915"/>
      <c r="J48" s="601" t="s">
        <v>326</v>
      </c>
      <c r="K48" s="602">
        <v>215</v>
      </c>
      <c r="L48" s="603" t="s">
        <v>327</v>
      </c>
      <c r="M48" s="615">
        <v>214</v>
      </c>
      <c r="N48" s="613"/>
    </row>
    <row r="49" spans="1:14" s="560" customFormat="1" ht="16.2" customHeight="1" thickBot="1">
      <c r="A49" s="895"/>
      <c r="B49" s="896"/>
      <c r="C49" s="598" t="s">
        <v>178</v>
      </c>
      <c r="D49" s="571">
        <v>821</v>
      </c>
      <c r="E49" s="572">
        <v>750</v>
      </c>
      <c r="F49" s="572">
        <v>603</v>
      </c>
      <c r="G49" s="574">
        <v>745</v>
      </c>
      <c r="H49" s="916" t="s">
        <v>24</v>
      </c>
      <c r="I49" s="917"/>
      <c r="J49" s="918" t="s">
        <v>434</v>
      </c>
      <c r="K49" s="919"/>
      <c r="L49" s="920" t="s">
        <v>435</v>
      </c>
      <c r="M49" s="921"/>
      <c r="N49" s="613"/>
    </row>
    <row r="50" spans="1:14" s="560" customFormat="1" ht="16.2" customHeight="1">
      <c r="A50" s="891" t="s">
        <v>322</v>
      </c>
      <c r="B50" s="892"/>
      <c r="C50" s="589"/>
      <c r="D50" s="590" t="s">
        <v>22</v>
      </c>
      <c r="E50" s="591" t="s">
        <v>17</v>
      </c>
      <c r="F50" s="591" t="s">
        <v>169</v>
      </c>
      <c r="G50" s="591" t="s">
        <v>12</v>
      </c>
      <c r="H50" s="591" t="s">
        <v>170</v>
      </c>
      <c r="I50" s="591" t="s">
        <v>171</v>
      </c>
      <c r="J50" s="591" t="s">
        <v>18</v>
      </c>
      <c r="K50" s="606" t="s">
        <v>323</v>
      </c>
      <c r="L50" s="592" t="s">
        <v>15</v>
      </c>
      <c r="M50" s="409"/>
      <c r="N50" s="616"/>
    </row>
    <row r="51" spans="1:14" s="560" customFormat="1" ht="16.2" customHeight="1">
      <c r="A51" s="893"/>
      <c r="B51" s="894"/>
      <c r="C51" s="594" t="s">
        <v>177</v>
      </c>
      <c r="D51" s="595">
        <v>914</v>
      </c>
      <c r="E51" s="596">
        <v>880</v>
      </c>
      <c r="F51" s="596">
        <v>874</v>
      </c>
      <c r="G51" s="596">
        <v>895</v>
      </c>
      <c r="H51" s="596">
        <v>874</v>
      </c>
      <c r="I51" s="596">
        <v>874</v>
      </c>
      <c r="J51" s="596">
        <v>762</v>
      </c>
      <c r="K51" s="596">
        <v>386</v>
      </c>
      <c r="L51" s="597">
        <v>874</v>
      </c>
      <c r="M51" s="604"/>
      <c r="N51" s="617"/>
    </row>
    <row r="52" spans="1:14" s="560" customFormat="1" ht="16.2" customHeight="1" thickBot="1">
      <c r="A52" s="895"/>
      <c r="B52" s="896"/>
      <c r="C52" s="618" t="s">
        <v>178</v>
      </c>
      <c r="D52" s="571">
        <v>832</v>
      </c>
      <c r="E52" s="572">
        <v>866</v>
      </c>
      <c r="F52" s="572">
        <v>872</v>
      </c>
      <c r="G52" s="572">
        <v>851</v>
      </c>
      <c r="H52" s="572">
        <v>872</v>
      </c>
      <c r="I52" s="572">
        <v>872</v>
      </c>
      <c r="J52" s="572">
        <v>598</v>
      </c>
      <c r="K52" s="572" t="s">
        <v>5</v>
      </c>
      <c r="L52" s="574">
        <v>872</v>
      </c>
      <c r="M52" s="587"/>
      <c r="N52" s="587"/>
    </row>
    <row r="53" spans="1:14" s="560" customFormat="1" ht="18" customHeight="1">
      <c r="A53" s="619"/>
      <c r="B53" s="619"/>
      <c r="C53" s="616"/>
      <c r="D53" s="616"/>
      <c r="E53" s="616"/>
      <c r="F53" s="616"/>
      <c r="G53" s="616"/>
      <c r="H53" s="616"/>
      <c r="I53" s="616"/>
      <c r="J53" s="616"/>
      <c r="K53" s="616"/>
      <c r="M53" s="587"/>
      <c r="N53" s="587"/>
    </row>
    <row r="54" spans="1:14" s="620" customFormat="1" ht="18" customHeight="1" thickBot="1">
      <c r="A54" s="2" t="s">
        <v>332</v>
      </c>
      <c r="B54" s="2" t="s">
        <v>332</v>
      </c>
      <c r="C54" s="2" t="s">
        <v>332</v>
      </c>
      <c r="D54" s="2" t="s">
        <v>332</v>
      </c>
      <c r="E54" s="2" t="s">
        <v>332</v>
      </c>
      <c r="F54" s="2" t="s">
        <v>332</v>
      </c>
      <c r="G54" s="2" t="s">
        <v>332</v>
      </c>
      <c r="H54" s="2" t="s">
        <v>332</v>
      </c>
      <c r="I54" s="2" t="s">
        <v>332</v>
      </c>
      <c r="J54" s="2" t="s">
        <v>332</v>
      </c>
      <c r="K54" s="2" t="s">
        <v>332</v>
      </c>
      <c r="L54" s="2" t="s">
        <v>332</v>
      </c>
      <c r="M54" s="587"/>
      <c r="N54" s="587"/>
    </row>
    <row r="55" spans="1:14" s="620" customFormat="1" ht="18" customHeight="1" thickBot="1">
      <c r="A55" s="897" t="s">
        <v>28</v>
      </c>
      <c r="B55" s="898"/>
      <c r="C55" s="621"/>
      <c r="D55" s="560"/>
      <c r="E55" s="560"/>
      <c r="F55" s="560"/>
      <c r="G55" s="560"/>
      <c r="H55" s="560"/>
      <c r="I55" s="560"/>
      <c r="J55" s="560"/>
      <c r="K55" s="560"/>
      <c r="L55" s="560"/>
      <c r="M55" s="587"/>
      <c r="N55" s="587"/>
    </row>
    <row r="56" spans="1:14" s="560" customFormat="1" ht="18" customHeight="1" thickBot="1">
      <c r="A56" s="899"/>
      <c r="B56" s="900"/>
      <c r="C56" s="406">
        <v>1</v>
      </c>
      <c r="D56" s="346">
        <v>2</v>
      </c>
      <c r="E56" s="346">
        <v>3</v>
      </c>
      <c r="F56" s="622"/>
      <c r="G56" s="623"/>
      <c r="H56" s="901" t="s">
        <v>373</v>
      </c>
      <c r="I56" s="902"/>
      <c r="J56" s="624"/>
      <c r="K56" s="624"/>
      <c r="L56" s="350">
        <v>1</v>
      </c>
      <c r="M56" s="407" t="s">
        <v>180</v>
      </c>
      <c r="N56" s="352" t="s">
        <v>181</v>
      </c>
    </row>
    <row r="57" spans="1:14" s="632" customFormat="1" ht="18" customHeight="1" thickBot="1">
      <c r="A57" s="224" t="s">
        <v>182</v>
      </c>
      <c r="B57" s="625" t="s">
        <v>187</v>
      </c>
      <c r="C57" s="626">
        <v>802</v>
      </c>
      <c r="D57" s="627">
        <v>802</v>
      </c>
      <c r="E57" s="628">
        <v>829</v>
      </c>
      <c r="F57" s="184" t="s">
        <v>189</v>
      </c>
      <c r="G57" s="589" t="s">
        <v>187</v>
      </c>
      <c r="H57" s="903">
        <v>1102</v>
      </c>
      <c r="I57" s="904"/>
      <c r="J57" s="885" t="s">
        <v>184</v>
      </c>
      <c r="K57" s="629" t="s">
        <v>21</v>
      </c>
      <c r="L57" s="630">
        <v>744</v>
      </c>
      <c r="M57" s="630">
        <v>744</v>
      </c>
      <c r="N57" s="631">
        <v>744</v>
      </c>
    </row>
    <row r="58" spans="1:14" s="560" customFormat="1" ht="18" customHeight="1" thickBot="1">
      <c r="A58" s="224" t="s">
        <v>186</v>
      </c>
      <c r="B58" s="625" t="s">
        <v>187</v>
      </c>
      <c r="C58" s="626">
        <v>775</v>
      </c>
      <c r="D58" s="627">
        <v>775</v>
      </c>
      <c r="E58" s="628">
        <v>775</v>
      </c>
      <c r="F58" s="408" t="s">
        <v>183</v>
      </c>
      <c r="G58" s="633" t="s">
        <v>187</v>
      </c>
      <c r="H58" s="905">
        <v>437</v>
      </c>
      <c r="I58" s="906"/>
      <c r="J58" s="875"/>
      <c r="K58" s="634" t="s">
        <v>185</v>
      </c>
      <c r="L58" s="215">
        <v>562</v>
      </c>
      <c r="M58" s="215">
        <v>562</v>
      </c>
      <c r="N58" s="216">
        <v>562</v>
      </c>
    </row>
    <row r="59" spans="1:14" s="560" customFormat="1" ht="18" customHeight="1" thickBot="1">
      <c r="A59" s="885" t="s">
        <v>190</v>
      </c>
      <c r="B59" s="635" t="s">
        <v>21</v>
      </c>
      <c r="C59" s="636">
        <v>613</v>
      </c>
      <c r="D59" s="637">
        <v>613</v>
      </c>
      <c r="E59" s="638">
        <v>613</v>
      </c>
      <c r="F59" s="907" t="s">
        <v>196</v>
      </c>
      <c r="G59" s="639" t="s">
        <v>30</v>
      </c>
      <c r="H59" s="909">
        <v>658</v>
      </c>
      <c r="I59" s="910"/>
      <c r="J59" s="886"/>
      <c r="K59" s="640" t="s">
        <v>333</v>
      </c>
      <c r="L59" s="365">
        <v>182</v>
      </c>
      <c r="M59" s="365">
        <v>182</v>
      </c>
      <c r="N59" s="366">
        <v>182</v>
      </c>
    </row>
    <row r="60" spans="1:14" s="560" customFormat="1" ht="18" customHeight="1">
      <c r="A60" s="875"/>
      <c r="B60" s="634" t="s">
        <v>374</v>
      </c>
      <c r="C60" s="217">
        <v>509</v>
      </c>
      <c r="D60" s="217">
        <v>509</v>
      </c>
      <c r="E60" s="367">
        <v>509</v>
      </c>
      <c r="F60" s="908"/>
      <c r="G60" s="641" t="s">
        <v>31</v>
      </c>
      <c r="H60" s="911">
        <v>658</v>
      </c>
      <c r="I60" s="912"/>
      <c r="J60" s="885" t="s">
        <v>188</v>
      </c>
      <c r="K60" s="642" t="s">
        <v>328</v>
      </c>
      <c r="L60" s="637">
        <v>250</v>
      </c>
      <c r="M60" s="637">
        <v>248</v>
      </c>
      <c r="N60" s="643">
        <v>247</v>
      </c>
    </row>
    <row r="61" spans="1:14" s="560" customFormat="1" ht="18" customHeight="1" thickBot="1">
      <c r="A61" s="886"/>
      <c r="B61" s="644" t="s">
        <v>375</v>
      </c>
      <c r="C61" s="372">
        <v>104</v>
      </c>
      <c r="D61" s="372">
        <v>104</v>
      </c>
      <c r="E61" s="373">
        <v>104</v>
      </c>
      <c r="F61" s="436" t="s">
        <v>195</v>
      </c>
      <c r="G61" s="633" t="s">
        <v>187</v>
      </c>
      <c r="H61" s="905">
        <v>277</v>
      </c>
      <c r="I61" s="906"/>
      <c r="J61" s="886"/>
      <c r="K61" s="645" t="s">
        <v>329</v>
      </c>
      <c r="L61" s="646">
        <v>250</v>
      </c>
      <c r="M61" s="646">
        <v>251</v>
      </c>
      <c r="N61" s="647">
        <v>244</v>
      </c>
    </row>
    <row r="62" spans="1:14" s="560" customFormat="1" ht="18" customHeight="1" thickBot="1">
      <c r="A62" s="885" t="s">
        <v>194</v>
      </c>
      <c r="B62" s="635" t="s">
        <v>21</v>
      </c>
      <c r="C62" s="375">
        <v>328</v>
      </c>
      <c r="D62" s="369">
        <v>328</v>
      </c>
      <c r="E62" s="376">
        <v>328</v>
      </c>
      <c r="F62" s="437" t="s">
        <v>197</v>
      </c>
      <c r="G62" s="648" t="s">
        <v>187</v>
      </c>
      <c r="H62" s="887">
        <v>421</v>
      </c>
      <c r="I62" s="888"/>
      <c r="J62" s="885" t="s">
        <v>192</v>
      </c>
      <c r="K62" s="642" t="s">
        <v>193</v>
      </c>
      <c r="L62" s="637">
        <v>328</v>
      </c>
      <c r="M62" s="637">
        <v>657</v>
      </c>
      <c r="N62" s="643" t="s">
        <v>5</v>
      </c>
    </row>
    <row r="63" spans="1:14" s="560" customFormat="1" ht="18" customHeight="1">
      <c r="A63" s="875"/>
      <c r="B63" s="634" t="s">
        <v>65</v>
      </c>
      <c r="C63" s="217">
        <v>251</v>
      </c>
      <c r="D63" s="217">
        <v>251</v>
      </c>
      <c r="E63" s="378">
        <v>251</v>
      </c>
      <c r="F63" s="889"/>
      <c r="G63" s="649"/>
      <c r="H63" s="890"/>
      <c r="I63" s="890"/>
      <c r="J63" s="875"/>
      <c r="K63" s="634" t="s">
        <v>191</v>
      </c>
      <c r="L63" s="650">
        <v>328</v>
      </c>
      <c r="M63" s="650">
        <v>657</v>
      </c>
      <c r="N63" s="651" t="s">
        <v>5</v>
      </c>
    </row>
    <row r="64" spans="1:14" s="560" customFormat="1" ht="18" customHeight="1" thickBot="1">
      <c r="A64" s="886"/>
      <c r="B64" s="644" t="s">
        <v>376</v>
      </c>
      <c r="C64" s="372">
        <v>77</v>
      </c>
      <c r="D64" s="372">
        <v>77</v>
      </c>
      <c r="E64" s="380">
        <v>77</v>
      </c>
      <c r="F64" s="889"/>
      <c r="G64" s="649"/>
      <c r="H64" s="890"/>
      <c r="I64" s="890"/>
      <c r="J64" s="886"/>
      <c r="K64" s="618" t="s">
        <v>198</v>
      </c>
      <c r="L64" s="652">
        <v>328</v>
      </c>
      <c r="M64" s="652">
        <v>329</v>
      </c>
      <c r="N64" s="653">
        <v>328</v>
      </c>
    </row>
    <row r="65" spans="1:14" s="560" customFormat="1" ht="18" customHeight="1">
      <c r="A65" s="384"/>
      <c r="B65" s="642" t="s">
        <v>22</v>
      </c>
      <c r="C65" s="385">
        <v>435</v>
      </c>
      <c r="D65" s="369">
        <v>435</v>
      </c>
      <c r="E65" s="375">
        <v>435</v>
      </c>
      <c r="F65" s="386" t="s">
        <v>403</v>
      </c>
      <c r="G65" s="654">
        <v>435</v>
      </c>
      <c r="H65" s="654">
        <v>435</v>
      </c>
      <c r="I65" s="654">
        <v>435</v>
      </c>
      <c r="J65" s="873" t="s">
        <v>436</v>
      </c>
      <c r="K65" s="874"/>
      <c r="L65" s="654">
        <v>372</v>
      </c>
      <c r="M65" s="637">
        <v>372</v>
      </c>
      <c r="N65" s="643">
        <v>372</v>
      </c>
    </row>
    <row r="66" spans="1:14" s="560" customFormat="1" ht="18" customHeight="1">
      <c r="A66" s="875" t="s">
        <v>437</v>
      </c>
      <c r="B66" s="634" t="s">
        <v>169</v>
      </c>
      <c r="C66" s="367">
        <v>435</v>
      </c>
      <c r="D66" s="215">
        <v>435</v>
      </c>
      <c r="E66" s="217">
        <v>435</v>
      </c>
      <c r="F66" s="390" t="s">
        <v>438</v>
      </c>
      <c r="G66" s="655">
        <v>435</v>
      </c>
      <c r="H66" s="655">
        <v>435</v>
      </c>
      <c r="I66" s="655">
        <v>435</v>
      </c>
      <c r="J66" s="876" t="s">
        <v>439</v>
      </c>
      <c r="K66" s="877"/>
      <c r="L66" s="655">
        <v>63</v>
      </c>
      <c r="M66" s="656">
        <v>63</v>
      </c>
      <c r="N66" s="657">
        <v>63</v>
      </c>
    </row>
    <row r="67" spans="1:14" ht="14.4">
      <c r="A67" s="875"/>
      <c r="B67" s="634" t="s">
        <v>65</v>
      </c>
      <c r="C67" s="367">
        <v>435</v>
      </c>
      <c r="D67" s="215">
        <v>435</v>
      </c>
      <c r="E67" s="217">
        <v>435</v>
      </c>
      <c r="F67" s="433"/>
      <c r="G67" s="658"/>
      <c r="H67" s="659"/>
      <c r="I67" s="660"/>
      <c r="J67" s="878" t="s">
        <v>404</v>
      </c>
      <c r="K67" s="879"/>
      <c r="L67" s="661">
        <v>323</v>
      </c>
      <c r="M67" s="662">
        <v>323</v>
      </c>
      <c r="N67" s="663">
        <v>323</v>
      </c>
    </row>
    <row r="68" spans="1:14" ht="15" thickBot="1">
      <c r="A68" s="397"/>
      <c r="B68" s="618" t="s">
        <v>171</v>
      </c>
      <c r="C68" s="373">
        <v>435</v>
      </c>
      <c r="D68" s="382">
        <v>435</v>
      </c>
      <c r="E68" s="372">
        <v>435</v>
      </c>
      <c r="F68" s="434"/>
      <c r="G68" s="664"/>
      <c r="H68" s="611"/>
      <c r="I68" s="665"/>
      <c r="J68" s="880" t="s">
        <v>439</v>
      </c>
      <c r="K68" s="881"/>
      <c r="L68" s="666">
        <v>112</v>
      </c>
      <c r="M68" s="382">
        <v>112</v>
      </c>
      <c r="N68" s="383">
        <v>112</v>
      </c>
    </row>
    <row r="69" spans="1:14" ht="15" thickBot="1">
      <c r="A69" s="882" t="s">
        <v>32</v>
      </c>
      <c r="B69" s="883"/>
      <c r="C69" s="884" t="s">
        <v>9</v>
      </c>
      <c r="D69" s="872"/>
      <c r="E69" s="677">
        <v>707</v>
      </c>
      <c r="F69" s="871" t="s">
        <v>33</v>
      </c>
      <c r="G69" s="872"/>
      <c r="H69" s="678">
        <v>1498</v>
      </c>
      <c r="I69" s="871" t="s">
        <v>29</v>
      </c>
      <c r="J69" s="872"/>
      <c r="K69" s="677">
        <v>786</v>
      </c>
      <c r="L69" s="871" t="s">
        <v>34</v>
      </c>
      <c r="M69" s="872"/>
      <c r="N69" s="676">
        <v>8575</v>
      </c>
    </row>
  </sheetData>
  <mergeCells count="75">
    <mergeCell ref="A9:A12"/>
    <mergeCell ref="A1:N1"/>
    <mergeCell ref="A3:B4"/>
    <mergeCell ref="C3:H3"/>
    <mergeCell ref="I3:N3"/>
    <mergeCell ref="A5:A8"/>
    <mergeCell ref="A13:A20"/>
    <mergeCell ref="A21:A26"/>
    <mergeCell ref="I22:J22"/>
    <mergeCell ref="L22:M22"/>
    <mergeCell ref="I23:J23"/>
    <mergeCell ref="L23:M23"/>
    <mergeCell ref="I24:J24"/>
    <mergeCell ref="I25:J25"/>
    <mergeCell ref="L25:M25"/>
    <mergeCell ref="K26:N26"/>
    <mergeCell ref="A27:B29"/>
    <mergeCell ref="L27:M27"/>
    <mergeCell ref="L28:M28"/>
    <mergeCell ref="L29:M29"/>
    <mergeCell ref="A30:B30"/>
    <mergeCell ref="D30:E30"/>
    <mergeCell ref="G30:H30"/>
    <mergeCell ref="J30:K30"/>
    <mergeCell ref="M30:N30"/>
    <mergeCell ref="A46:B46"/>
    <mergeCell ref="A31:B31"/>
    <mergeCell ref="G31:H31"/>
    <mergeCell ref="I31:J31"/>
    <mergeCell ref="K31:L31"/>
    <mergeCell ref="A32:B34"/>
    <mergeCell ref="L32:M32"/>
    <mergeCell ref="E33:E34"/>
    <mergeCell ref="L33:M33"/>
    <mergeCell ref="L34:M34"/>
    <mergeCell ref="A35:B36"/>
    <mergeCell ref="C35:H35"/>
    <mergeCell ref="I35:N35"/>
    <mergeCell ref="A37:A44"/>
    <mergeCell ref="A45:B45"/>
    <mergeCell ref="A47:B49"/>
    <mergeCell ref="H47:I47"/>
    <mergeCell ref="K47:L47"/>
    <mergeCell ref="H48:I48"/>
    <mergeCell ref="H49:I49"/>
    <mergeCell ref="J49:K49"/>
    <mergeCell ref="L49:M49"/>
    <mergeCell ref="A50:B52"/>
    <mergeCell ref="A55:B56"/>
    <mergeCell ref="H56:I56"/>
    <mergeCell ref="H57:I57"/>
    <mergeCell ref="J57:J59"/>
    <mergeCell ref="H58:I58"/>
    <mergeCell ref="A59:A61"/>
    <mergeCell ref="F59:F60"/>
    <mergeCell ref="H59:I59"/>
    <mergeCell ref="H60:I60"/>
    <mergeCell ref="J60:J61"/>
    <mergeCell ref="H61:I61"/>
    <mergeCell ref="A62:A64"/>
    <mergeCell ref="H62:I62"/>
    <mergeCell ref="J62:J64"/>
    <mergeCell ref="F63:F64"/>
    <mergeCell ref="H63:I63"/>
    <mergeCell ref="H64:I64"/>
    <mergeCell ref="L69:M69"/>
    <mergeCell ref="J65:K65"/>
    <mergeCell ref="A66:A67"/>
    <mergeCell ref="J66:K66"/>
    <mergeCell ref="J67:K67"/>
    <mergeCell ref="J68:K68"/>
    <mergeCell ref="A69:B69"/>
    <mergeCell ref="C69:D69"/>
    <mergeCell ref="F69:G69"/>
    <mergeCell ref="I69:J69"/>
  </mergeCells>
  <phoneticPr fontId="2"/>
  <printOptions horizontalCentered="1"/>
  <pageMargins left="0.19685039370078741" right="0.19685039370078741" top="0.19685039370078741" bottom="0.19685039370078741"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E073-8494-4F64-958B-B09E722B152D}">
  <dimension ref="A1:AE79"/>
  <sheetViews>
    <sheetView zoomScale="70" zoomScaleNormal="70" zoomScaleSheetLayoutView="100" workbookViewId="0">
      <selection activeCell="A3" sqref="A3:B3"/>
    </sheetView>
  </sheetViews>
  <sheetFormatPr defaultColWidth="9" defaultRowHeight="9.6"/>
  <cols>
    <col min="1" max="2" width="7.33203125" style="12" customWidth="1"/>
    <col min="3" max="6" width="7.33203125" style="3" customWidth="1"/>
    <col min="7" max="7" width="1.109375" style="3" customWidth="1"/>
    <col min="8" max="8" width="1.77734375" style="3" customWidth="1"/>
    <col min="9" max="14" width="7.33203125" style="3" customWidth="1"/>
    <col min="15" max="15" width="1.109375" style="3" customWidth="1"/>
    <col min="16" max="16" width="1.77734375" style="3" customWidth="1"/>
    <col min="17" max="19" width="7.33203125" style="3" customWidth="1"/>
    <col min="20" max="20" width="7.6640625" style="3" customWidth="1"/>
    <col min="21" max="21" width="7.33203125" style="3" customWidth="1"/>
    <col min="22" max="22" width="7.6640625" style="3" customWidth="1"/>
    <col min="23" max="23" width="1.109375" style="439" customWidth="1"/>
    <col min="24" max="24" width="1.77734375" style="440" customWidth="1"/>
    <col min="25" max="25" width="7.33203125" style="441" customWidth="1"/>
    <col min="26" max="26" width="7.33203125" style="12" customWidth="1"/>
    <col min="27" max="30" width="7.33203125" style="3" customWidth="1"/>
    <col min="31" max="31" width="1.109375" style="440" customWidth="1"/>
    <col min="32" max="256" width="9" style="3"/>
    <col min="257" max="262" width="7.33203125" style="3" customWidth="1"/>
    <col min="263" max="263" width="1.109375" style="3" customWidth="1"/>
    <col min="264" max="264" width="1.77734375" style="3" customWidth="1"/>
    <col min="265" max="270" width="7.33203125" style="3" customWidth="1"/>
    <col min="271" max="271" width="1.109375" style="3" customWidth="1"/>
    <col min="272" max="272" width="1.77734375" style="3" customWidth="1"/>
    <col min="273" max="275" width="7.33203125" style="3" customWidth="1"/>
    <col min="276" max="276" width="7.6640625" style="3" customWidth="1"/>
    <col min="277" max="277" width="7.33203125" style="3" customWidth="1"/>
    <col min="278" max="278" width="7.6640625" style="3" customWidth="1"/>
    <col min="279" max="279" width="1.109375" style="3" customWidth="1"/>
    <col min="280" max="280" width="1.77734375" style="3" customWidth="1"/>
    <col min="281" max="286" width="7.33203125" style="3" customWidth="1"/>
    <col min="287" max="287" width="1.109375" style="3" customWidth="1"/>
    <col min="288" max="512" width="9" style="3"/>
    <col min="513" max="518" width="7.33203125" style="3" customWidth="1"/>
    <col min="519" max="519" width="1.109375" style="3" customWidth="1"/>
    <col min="520" max="520" width="1.77734375" style="3" customWidth="1"/>
    <col min="521" max="526" width="7.33203125" style="3" customWidth="1"/>
    <col min="527" max="527" width="1.109375" style="3" customWidth="1"/>
    <col min="528" max="528" width="1.77734375" style="3" customWidth="1"/>
    <col min="529" max="531" width="7.33203125" style="3" customWidth="1"/>
    <col min="532" max="532" width="7.6640625" style="3" customWidth="1"/>
    <col min="533" max="533" width="7.33203125" style="3" customWidth="1"/>
    <col min="534" max="534" width="7.6640625" style="3" customWidth="1"/>
    <col min="535" max="535" width="1.109375" style="3" customWidth="1"/>
    <col min="536" max="536" width="1.77734375" style="3" customWidth="1"/>
    <col min="537" max="542" width="7.33203125" style="3" customWidth="1"/>
    <col min="543" max="543" width="1.109375" style="3" customWidth="1"/>
    <col min="544" max="768" width="9" style="3"/>
    <col min="769" max="774" width="7.33203125" style="3" customWidth="1"/>
    <col min="775" max="775" width="1.109375" style="3" customWidth="1"/>
    <col min="776" max="776" width="1.77734375" style="3" customWidth="1"/>
    <col min="777" max="782" width="7.33203125" style="3" customWidth="1"/>
    <col min="783" max="783" width="1.109375" style="3" customWidth="1"/>
    <col min="784" max="784" width="1.77734375" style="3" customWidth="1"/>
    <col min="785" max="787" width="7.33203125" style="3" customWidth="1"/>
    <col min="788" max="788" width="7.6640625" style="3" customWidth="1"/>
    <col min="789" max="789" width="7.33203125" style="3" customWidth="1"/>
    <col min="790" max="790" width="7.6640625" style="3" customWidth="1"/>
    <col min="791" max="791" width="1.109375" style="3" customWidth="1"/>
    <col min="792" max="792" width="1.77734375" style="3" customWidth="1"/>
    <col min="793" max="798" width="7.33203125" style="3" customWidth="1"/>
    <col min="799" max="799" width="1.109375" style="3" customWidth="1"/>
    <col min="800" max="1024" width="9" style="3"/>
    <col min="1025" max="1030" width="7.33203125" style="3" customWidth="1"/>
    <col min="1031" max="1031" width="1.109375" style="3" customWidth="1"/>
    <col min="1032" max="1032" width="1.77734375" style="3" customWidth="1"/>
    <col min="1033" max="1038" width="7.33203125" style="3" customWidth="1"/>
    <col min="1039" max="1039" width="1.109375" style="3" customWidth="1"/>
    <col min="1040" max="1040" width="1.77734375" style="3" customWidth="1"/>
    <col min="1041" max="1043" width="7.33203125" style="3" customWidth="1"/>
    <col min="1044" max="1044" width="7.6640625" style="3" customWidth="1"/>
    <col min="1045" max="1045" width="7.33203125" style="3" customWidth="1"/>
    <col min="1046" max="1046" width="7.6640625" style="3" customWidth="1"/>
    <col min="1047" max="1047" width="1.109375" style="3" customWidth="1"/>
    <col min="1048" max="1048" width="1.77734375" style="3" customWidth="1"/>
    <col min="1049" max="1054" width="7.33203125" style="3" customWidth="1"/>
    <col min="1055" max="1055" width="1.109375" style="3" customWidth="1"/>
    <col min="1056" max="1280" width="9" style="3"/>
    <col min="1281" max="1286" width="7.33203125" style="3" customWidth="1"/>
    <col min="1287" max="1287" width="1.109375" style="3" customWidth="1"/>
    <col min="1288" max="1288" width="1.77734375" style="3" customWidth="1"/>
    <col min="1289" max="1294" width="7.33203125" style="3" customWidth="1"/>
    <col min="1295" max="1295" width="1.109375" style="3" customWidth="1"/>
    <col min="1296" max="1296" width="1.77734375" style="3" customWidth="1"/>
    <col min="1297" max="1299" width="7.33203125" style="3" customWidth="1"/>
    <col min="1300" max="1300" width="7.6640625" style="3" customWidth="1"/>
    <col min="1301" max="1301" width="7.33203125" style="3" customWidth="1"/>
    <col min="1302" max="1302" width="7.6640625" style="3" customWidth="1"/>
    <col min="1303" max="1303" width="1.109375" style="3" customWidth="1"/>
    <col min="1304" max="1304" width="1.77734375" style="3" customWidth="1"/>
    <col min="1305" max="1310" width="7.33203125" style="3" customWidth="1"/>
    <col min="1311" max="1311" width="1.109375" style="3" customWidth="1"/>
    <col min="1312" max="1536" width="9" style="3"/>
    <col min="1537" max="1542" width="7.33203125" style="3" customWidth="1"/>
    <col min="1543" max="1543" width="1.109375" style="3" customWidth="1"/>
    <col min="1544" max="1544" width="1.77734375" style="3" customWidth="1"/>
    <col min="1545" max="1550" width="7.33203125" style="3" customWidth="1"/>
    <col min="1551" max="1551" width="1.109375" style="3" customWidth="1"/>
    <col min="1552" max="1552" width="1.77734375" style="3" customWidth="1"/>
    <col min="1553" max="1555" width="7.33203125" style="3" customWidth="1"/>
    <col min="1556" max="1556" width="7.6640625" style="3" customWidth="1"/>
    <col min="1557" max="1557" width="7.33203125" style="3" customWidth="1"/>
    <col min="1558" max="1558" width="7.6640625" style="3" customWidth="1"/>
    <col min="1559" max="1559" width="1.109375" style="3" customWidth="1"/>
    <col min="1560" max="1560" width="1.77734375" style="3" customWidth="1"/>
    <col min="1561" max="1566" width="7.33203125" style="3" customWidth="1"/>
    <col min="1567" max="1567" width="1.109375" style="3" customWidth="1"/>
    <col min="1568" max="1792" width="9" style="3"/>
    <col min="1793" max="1798" width="7.33203125" style="3" customWidth="1"/>
    <col min="1799" max="1799" width="1.109375" style="3" customWidth="1"/>
    <col min="1800" max="1800" width="1.77734375" style="3" customWidth="1"/>
    <col min="1801" max="1806" width="7.33203125" style="3" customWidth="1"/>
    <col min="1807" max="1807" width="1.109375" style="3" customWidth="1"/>
    <col min="1808" max="1808" width="1.77734375" style="3" customWidth="1"/>
    <col min="1809" max="1811" width="7.33203125" style="3" customWidth="1"/>
    <col min="1812" max="1812" width="7.6640625" style="3" customWidth="1"/>
    <col min="1813" max="1813" width="7.33203125" style="3" customWidth="1"/>
    <col min="1814" max="1814" width="7.6640625" style="3" customWidth="1"/>
    <col min="1815" max="1815" width="1.109375" style="3" customWidth="1"/>
    <col min="1816" max="1816" width="1.77734375" style="3" customWidth="1"/>
    <col min="1817" max="1822" width="7.33203125" style="3" customWidth="1"/>
    <col min="1823" max="1823" width="1.109375" style="3" customWidth="1"/>
    <col min="1824" max="2048" width="9" style="3"/>
    <col min="2049" max="2054" width="7.33203125" style="3" customWidth="1"/>
    <col min="2055" max="2055" width="1.109375" style="3" customWidth="1"/>
    <col min="2056" max="2056" width="1.77734375" style="3" customWidth="1"/>
    <col min="2057" max="2062" width="7.33203125" style="3" customWidth="1"/>
    <col min="2063" max="2063" width="1.109375" style="3" customWidth="1"/>
    <col min="2064" max="2064" width="1.77734375" style="3" customWidth="1"/>
    <col min="2065" max="2067" width="7.33203125" style="3" customWidth="1"/>
    <col min="2068" max="2068" width="7.6640625" style="3" customWidth="1"/>
    <col min="2069" max="2069" width="7.33203125" style="3" customWidth="1"/>
    <col min="2070" max="2070" width="7.6640625" style="3" customWidth="1"/>
    <col min="2071" max="2071" width="1.109375" style="3" customWidth="1"/>
    <col min="2072" max="2072" width="1.77734375" style="3" customWidth="1"/>
    <col min="2073" max="2078" width="7.33203125" style="3" customWidth="1"/>
    <col min="2079" max="2079" width="1.109375" style="3" customWidth="1"/>
    <col min="2080" max="2304" width="9" style="3"/>
    <col min="2305" max="2310" width="7.33203125" style="3" customWidth="1"/>
    <col min="2311" max="2311" width="1.109375" style="3" customWidth="1"/>
    <col min="2312" max="2312" width="1.77734375" style="3" customWidth="1"/>
    <col min="2313" max="2318" width="7.33203125" style="3" customWidth="1"/>
    <col min="2319" max="2319" width="1.109375" style="3" customWidth="1"/>
    <col min="2320" max="2320" width="1.77734375" style="3" customWidth="1"/>
    <col min="2321" max="2323" width="7.33203125" style="3" customWidth="1"/>
    <col min="2324" max="2324" width="7.6640625" style="3" customWidth="1"/>
    <col min="2325" max="2325" width="7.33203125" style="3" customWidth="1"/>
    <col min="2326" max="2326" width="7.6640625" style="3" customWidth="1"/>
    <col min="2327" max="2327" width="1.109375" style="3" customWidth="1"/>
    <col min="2328" max="2328" width="1.77734375" style="3" customWidth="1"/>
    <col min="2329" max="2334" width="7.33203125" style="3" customWidth="1"/>
    <col min="2335" max="2335" width="1.109375" style="3" customWidth="1"/>
    <col min="2336" max="2560" width="9" style="3"/>
    <col min="2561" max="2566" width="7.33203125" style="3" customWidth="1"/>
    <col min="2567" max="2567" width="1.109375" style="3" customWidth="1"/>
    <col min="2568" max="2568" width="1.77734375" style="3" customWidth="1"/>
    <col min="2569" max="2574" width="7.33203125" style="3" customWidth="1"/>
    <col min="2575" max="2575" width="1.109375" style="3" customWidth="1"/>
    <col min="2576" max="2576" width="1.77734375" style="3" customWidth="1"/>
    <col min="2577" max="2579" width="7.33203125" style="3" customWidth="1"/>
    <col min="2580" max="2580" width="7.6640625" style="3" customWidth="1"/>
    <col min="2581" max="2581" width="7.33203125" style="3" customWidth="1"/>
    <col min="2582" max="2582" width="7.6640625" style="3" customWidth="1"/>
    <col min="2583" max="2583" width="1.109375" style="3" customWidth="1"/>
    <col min="2584" max="2584" width="1.77734375" style="3" customWidth="1"/>
    <col min="2585" max="2590" width="7.33203125" style="3" customWidth="1"/>
    <col min="2591" max="2591" width="1.109375" style="3" customWidth="1"/>
    <col min="2592" max="2816" width="9" style="3"/>
    <col min="2817" max="2822" width="7.33203125" style="3" customWidth="1"/>
    <col min="2823" max="2823" width="1.109375" style="3" customWidth="1"/>
    <col min="2824" max="2824" width="1.77734375" style="3" customWidth="1"/>
    <col min="2825" max="2830" width="7.33203125" style="3" customWidth="1"/>
    <col min="2831" max="2831" width="1.109375" style="3" customWidth="1"/>
    <col min="2832" max="2832" width="1.77734375" style="3" customWidth="1"/>
    <col min="2833" max="2835" width="7.33203125" style="3" customWidth="1"/>
    <col min="2836" max="2836" width="7.6640625" style="3" customWidth="1"/>
    <col min="2837" max="2837" width="7.33203125" style="3" customWidth="1"/>
    <col min="2838" max="2838" width="7.6640625" style="3" customWidth="1"/>
    <col min="2839" max="2839" width="1.109375" style="3" customWidth="1"/>
    <col min="2840" max="2840" width="1.77734375" style="3" customWidth="1"/>
    <col min="2841" max="2846" width="7.33203125" style="3" customWidth="1"/>
    <col min="2847" max="2847" width="1.109375" style="3" customWidth="1"/>
    <col min="2848" max="3072" width="9" style="3"/>
    <col min="3073" max="3078" width="7.33203125" style="3" customWidth="1"/>
    <col min="3079" max="3079" width="1.109375" style="3" customWidth="1"/>
    <col min="3080" max="3080" width="1.77734375" style="3" customWidth="1"/>
    <col min="3081" max="3086" width="7.33203125" style="3" customWidth="1"/>
    <col min="3087" max="3087" width="1.109375" style="3" customWidth="1"/>
    <col min="3088" max="3088" width="1.77734375" style="3" customWidth="1"/>
    <col min="3089" max="3091" width="7.33203125" style="3" customWidth="1"/>
    <col min="3092" max="3092" width="7.6640625" style="3" customWidth="1"/>
    <col min="3093" max="3093" width="7.33203125" style="3" customWidth="1"/>
    <col min="3094" max="3094" width="7.6640625" style="3" customWidth="1"/>
    <col min="3095" max="3095" width="1.109375" style="3" customWidth="1"/>
    <col min="3096" max="3096" width="1.77734375" style="3" customWidth="1"/>
    <col min="3097" max="3102" width="7.33203125" style="3" customWidth="1"/>
    <col min="3103" max="3103" width="1.109375" style="3" customWidth="1"/>
    <col min="3104" max="3328" width="9" style="3"/>
    <col min="3329" max="3334" width="7.33203125" style="3" customWidth="1"/>
    <col min="3335" max="3335" width="1.109375" style="3" customWidth="1"/>
    <col min="3336" max="3336" width="1.77734375" style="3" customWidth="1"/>
    <col min="3337" max="3342" width="7.33203125" style="3" customWidth="1"/>
    <col min="3343" max="3343" width="1.109375" style="3" customWidth="1"/>
    <col min="3344" max="3344" width="1.77734375" style="3" customWidth="1"/>
    <col min="3345" max="3347" width="7.33203125" style="3" customWidth="1"/>
    <col min="3348" max="3348" width="7.6640625" style="3" customWidth="1"/>
    <col min="3349" max="3349" width="7.33203125" style="3" customWidth="1"/>
    <col min="3350" max="3350" width="7.6640625" style="3" customWidth="1"/>
    <col min="3351" max="3351" width="1.109375" style="3" customWidth="1"/>
    <col min="3352" max="3352" width="1.77734375" style="3" customWidth="1"/>
    <col min="3353" max="3358" width="7.33203125" style="3" customWidth="1"/>
    <col min="3359" max="3359" width="1.109375" style="3" customWidth="1"/>
    <col min="3360" max="3584" width="9" style="3"/>
    <col min="3585" max="3590" width="7.33203125" style="3" customWidth="1"/>
    <col min="3591" max="3591" width="1.109375" style="3" customWidth="1"/>
    <col min="3592" max="3592" width="1.77734375" style="3" customWidth="1"/>
    <col min="3593" max="3598" width="7.33203125" style="3" customWidth="1"/>
    <col min="3599" max="3599" width="1.109375" style="3" customWidth="1"/>
    <col min="3600" max="3600" width="1.77734375" style="3" customWidth="1"/>
    <col min="3601" max="3603" width="7.33203125" style="3" customWidth="1"/>
    <col min="3604" max="3604" width="7.6640625" style="3" customWidth="1"/>
    <col min="3605" max="3605" width="7.33203125" style="3" customWidth="1"/>
    <col min="3606" max="3606" width="7.6640625" style="3" customWidth="1"/>
    <col min="3607" max="3607" width="1.109375" style="3" customWidth="1"/>
    <col min="3608" max="3608" width="1.77734375" style="3" customWidth="1"/>
    <col min="3609" max="3614" width="7.33203125" style="3" customWidth="1"/>
    <col min="3615" max="3615" width="1.109375" style="3" customWidth="1"/>
    <col min="3616" max="3840" width="9" style="3"/>
    <col min="3841" max="3846" width="7.33203125" style="3" customWidth="1"/>
    <col min="3847" max="3847" width="1.109375" style="3" customWidth="1"/>
    <col min="3848" max="3848" width="1.77734375" style="3" customWidth="1"/>
    <col min="3849" max="3854" width="7.33203125" style="3" customWidth="1"/>
    <col min="3855" max="3855" width="1.109375" style="3" customWidth="1"/>
    <col min="3856" max="3856" width="1.77734375" style="3" customWidth="1"/>
    <col min="3857" max="3859" width="7.33203125" style="3" customWidth="1"/>
    <col min="3860" max="3860" width="7.6640625" style="3" customWidth="1"/>
    <col min="3861" max="3861" width="7.33203125" style="3" customWidth="1"/>
    <col min="3862" max="3862" width="7.6640625" style="3" customWidth="1"/>
    <col min="3863" max="3863" width="1.109375" style="3" customWidth="1"/>
    <col min="3864" max="3864" width="1.77734375" style="3" customWidth="1"/>
    <col min="3865" max="3870" width="7.33203125" style="3" customWidth="1"/>
    <col min="3871" max="3871" width="1.109375" style="3" customWidth="1"/>
    <col min="3872" max="4096" width="9" style="3"/>
    <col min="4097" max="4102" width="7.33203125" style="3" customWidth="1"/>
    <col min="4103" max="4103" width="1.109375" style="3" customWidth="1"/>
    <col min="4104" max="4104" width="1.77734375" style="3" customWidth="1"/>
    <col min="4105" max="4110" width="7.33203125" style="3" customWidth="1"/>
    <col min="4111" max="4111" width="1.109375" style="3" customWidth="1"/>
    <col min="4112" max="4112" width="1.77734375" style="3" customWidth="1"/>
    <col min="4113" max="4115" width="7.33203125" style="3" customWidth="1"/>
    <col min="4116" max="4116" width="7.6640625" style="3" customWidth="1"/>
    <col min="4117" max="4117" width="7.33203125" style="3" customWidth="1"/>
    <col min="4118" max="4118" width="7.6640625" style="3" customWidth="1"/>
    <col min="4119" max="4119" width="1.109375" style="3" customWidth="1"/>
    <col min="4120" max="4120" width="1.77734375" style="3" customWidth="1"/>
    <col min="4121" max="4126" width="7.33203125" style="3" customWidth="1"/>
    <col min="4127" max="4127" width="1.109375" style="3" customWidth="1"/>
    <col min="4128" max="4352" width="9" style="3"/>
    <col min="4353" max="4358" width="7.33203125" style="3" customWidth="1"/>
    <col min="4359" max="4359" width="1.109375" style="3" customWidth="1"/>
    <col min="4360" max="4360" width="1.77734375" style="3" customWidth="1"/>
    <col min="4361" max="4366" width="7.33203125" style="3" customWidth="1"/>
    <col min="4367" max="4367" width="1.109375" style="3" customWidth="1"/>
    <col min="4368" max="4368" width="1.77734375" style="3" customWidth="1"/>
    <col min="4369" max="4371" width="7.33203125" style="3" customWidth="1"/>
    <col min="4372" max="4372" width="7.6640625" style="3" customWidth="1"/>
    <col min="4373" max="4373" width="7.33203125" style="3" customWidth="1"/>
    <col min="4374" max="4374" width="7.6640625" style="3" customWidth="1"/>
    <col min="4375" max="4375" width="1.109375" style="3" customWidth="1"/>
    <col min="4376" max="4376" width="1.77734375" style="3" customWidth="1"/>
    <col min="4377" max="4382" width="7.33203125" style="3" customWidth="1"/>
    <col min="4383" max="4383" width="1.109375" style="3" customWidth="1"/>
    <col min="4384" max="4608" width="9" style="3"/>
    <col min="4609" max="4614" width="7.33203125" style="3" customWidth="1"/>
    <col min="4615" max="4615" width="1.109375" style="3" customWidth="1"/>
    <col min="4616" max="4616" width="1.77734375" style="3" customWidth="1"/>
    <col min="4617" max="4622" width="7.33203125" style="3" customWidth="1"/>
    <col min="4623" max="4623" width="1.109375" style="3" customWidth="1"/>
    <col min="4624" max="4624" width="1.77734375" style="3" customWidth="1"/>
    <col min="4625" max="4627" width="7.33203125" style="3" customWidth="1"/>
    <col min="4628" max="4628" width="7.6640625" style="3" customWidth="1"/>
    <col min="4629" max="4629" width="7.33203125" style="3" customWidth="1"/>
    <col min="4630" max="4630" width="7.6640625" style="3" customWidth="1"/>
    <col min="4631" max="4631" width="1.109375" style="3" customWidth="1"/>
    <col min="4632" max="4632" width="1.77734375" style="3" customWidth="1"/>
    <col min="4633" max="4638" width="7.33203125" style="3" customWidth="1"/>
    <col min="4639" max="4639" width="1.109375" style="3" customWidth="1"/>
    <col min="4640" max="4864" width="9" style="3"/>
    <col min="4865" max="4870" width="7.33203125" style="3" customWidth="1"/>
    <col min="4871" max="4871" width="1.109375" style="3" customWidth="1"/>
    <col min="4872" max="4872" width="1.77734375" style="3" customWidth="1"/>
    <col min="4873" max="4878" width="7.33203125" style="3" customWidth="1"/>
    <col min="4879" max="4879" width="1.109375" style="3" customWidth="1"/>
    <col min="4880" max="4880" width="1.77734375" style="3" customWidth="1"/>
    <col min="4881" max="4883" width="7.33203125" style="3" customWidth="1"/>
    <col min="4884" max="4884" width="7.6640625" style="3" customWidth="1"/>
    <col min="4885" max="4885" width="7.33203125" style="3" customWidth="1"/>
    <col min="4886" max="4886" width="7.6640625" style="3" customWidth="1"/>
    <col min="4887" max="4887" width="1.109375" style="3" customWidth="1"/>
    <col min="4888" max="4888" width="1.77734375" style="3" customWidth="1"/>
    <col min="4889" max="4894" width="7.33203125" style="3" customWidth="1"/>
    <col min="4895" max="4895" width="1.109375" style="3" customWidth="1"/>
    <col min="4896" max="5120" width="9" style="3"/>
    <col min="5121" max="5126" width="7.33203125" style="3" customWidth="1"/>
    <col min="5127" max="5127" width="1.109375" style="3" customWidth="1"/>
    <col min="5128" max="5128" width="1.77734375" style="3" customWidth="1"/>
    <col min="5129" max="5134" width="7.33203125" style="3" customWidth="1"/>
    <col min="5135" max="5135" width="1.109375" style="3" customWidth="1"/>
    <col min="5136" max="5136" width="1.77734375" style="3" customWidth="1"/>
    <col min="5137" max="5139" width="7.33203125" style="3" customWidth="1"/>
    <col min="5140" max="5140" width="7.6640625" style="3" customWidth="1"/>
    <col min="5141" max="5141" width="7.33203125" style="3" customWidth="1"/>
    <col min="5142" max="5142" width="7.6640625" style="3" customWidth="1"/>
    <col min="5143" max="5143" width="1.109375" style="3" customWidth="1"/>
    <col min="5144" max="5144" width="1.77734375" style="3" customWidth="1"/>
    <col min="5145" max="5150" width="7.33203125" style="3" customWidth="1"/>
    <col min="5151" max="5151" width="1.109375" style="3" customWidth="1"/>
    <col min="5152" max="5376" width="9" style="3"/>
    <col min="5377" max="5382" width="7.33203125" style="3" customWidth="1"/>
    <col min="5383" max="5383" width="1.109375" style="3" customWidth="1"/>
    <col min="5384" max="5384" width="1.77734375" style="3" customWidth="1"/>
    <col min="5385" max="5390" width="7.33203125" style="3" customWidth="1"/>
    <col min="5391" max="5391" width="1.109375" style="3" customWidth="1"/>
    <col min="5392" max="5392" width="1.77734375" style="3" customWidth="1"/>
    <col min="5393" max="5395" width="7.33203125" style="3" customWidth="1"/>
    <col min="5396" max="5396" width="7.6640625" style="3" customWidth="1"/>
    <col min="5397" max="5397" width="7.33203125" style="3" customWidth="1"/>
    <col min="5398" max="5398" width="7.6640625" style="3" customWidth="1"/>
    <col min="5399" max="5399" width="1.109375" style="3" customWidth="1"/>
    <col min="5400" max="5400" width="1.77734375" style="3" customWidth="1"/>
    <col min="5401" max="5406" width="7.33203125" style="3" customWidth="1"/>
    <col min="5407" max="5407" width="1.109375" style="3" customWidth="1"/>
    <col min="5408" max="5632" width="9" style="3"/>
    <col min="5633" max="5638" width="7.33203125" style="3" customWidth="1"/>
    <col min="5639" max="5639" width="1.109375" style="3" customWidth="1"/>
    <col min="5640" max="5640" width="1.77734375" style="3" customWidth="1"/>
    <col min="5641" max="5646" width="7.33203125" style="3" customWidth="1"/>
    <col min="5647" max="5647" width="1.109375" style="3" customWidth="1"/>
    <col min="5648" max="5648" width="1.77734375" style="3" customWidth="1"/>
    <col min="5649" max="5651" width="7.33203125" style="3" customWidth="1"/>
    <col min="5652" max="5652" width="7.6640625" style="3" customWidth="1"/>
    <col min="5653" max="5653" width="7.33203125" style="3" customWidth="1"/>
    <col min="5654" max="5654" width="7.6640625" style="3" customWidth="1"/>
    <col min="5655" max="5655" width="1.109375" style="3" customWidth="1"/>
    <col min="5656" max="5656" width="1.77734375" style="3" customWidth="1"/>
    <col min="5657" max="5662" width="7.33203125" style="3" customWidth="1"/>
    <col min="5663" max="5663" width="1.109375" style="3" customWidth="1"/>
    <col min="5664" max="5888" width="9" style="3"/>
    <col min="5889" max="5894" width="7.33203125" style="3" customWidth="1"/>
    <col min="5895" max="5895" width="1.109375" style="3" customWidth="1"/>
    <col min="5896" max="5896" width="1.77734375" style="3" customWidth="1"/>
    <col min="5897" max="5902" width="7.33203125" style="3" customWidth="1"/>
    <col min="5903" max="5903" width="1.109375" style="3" customWidth="1"/>
    <col min="5904" max="5904" width="1.77734375" style="3" customWidth="1"/>
    <col min="5905" max="5907" width="7.33203125" style="3" customWidth="1"/>
    <col min="5908" max="5908" width="7.6640625" style="3" customWidth="1"/>
    <col min="5909" max="5909" width="7.33203125" style="3" customWidth="1"/>
    <col min="5910" max="5910" width="7.6640625" style="3" customWidth="1"/>
    <col min="5911" max="5911" width="1.109375" style="3" customWidth="1"/>
    <col min="5912" max="5912" width="1.77734375" style="3" customWidth="1"/>
    <col min="5913" max="5918" width="7.33203125" style="3" customWidth="1"/>
    <col min="5919" max="5919" width="1.109375" style="3" customWidth="1"/>
    <col min="5920" max="6144" width="9" style="3"/>
    <col min="6145" max="6150" width="7.33203125" style="3" customWidth="1"/>
    <col min="6151" max="6151" width="1.109375" style="3" customWidth="1"/>
    <col min="6152" max="6152" width="1.77734375" style="3" customWidth="1"/>
    <col min="6153" max="6158" width="7.33203125" style="3" customWidth="1"/>
    <col min="6159" max="6159" width="1.109375" style="3" customWidth="1"/>
    <col min="6160" max="6160" width="1.77734375" style="3" customWidth="1"/>
    <col min="6161" max="6163" width="7.33203125" style="3" customWidth="1"/>
    <col min="6164" max="6164" width="7.6640625" style="3" customWidth="1"/>
    <col min="6165" max="6165" width="7.33203125" style="3" customWidth="1"/>
    <col min="6166" max="6166" width="7.6640625" style="3" customWidth="1"/>
    <col min="6167" max="6167" width="1.109375" style="3" customWidth="1"/>
    <col min="6168" max="6168" width="1.77734375" style="3" customWidth="1"/>
    <col min="6169" max="6174" width="7.33203125" style="3" customWidth="1"/>
    <col min="6175" max="6175" width="1.109375" style="3" customWidth="1"/>
    <col min="6176" max="6400" width="9" style="3"/>
    <col min="6401" max="6406" width="7.33203125" style="3" customWidth="1"/>
    <col min="6407" max="6407" width="1.109375" style="3" customWidth="1"/>
    <col min="6408" max="6408" width="1.77734375" style="3" customWidth="1"/>
    <col min="6409" max="6414" width="7.33203125" style="3" customWidth="1"/>
    <col min="6415" max="6415" width="1.109375" style="3" customWidth="1"/>
    <col min="6416" max="6416" width="1.77734375" style="3" customWidth="1"/>
    <col min="6417" max="6419" width="7.33203125" style="3" customWidth="1"/>
    <col min="6420" max="6420" width="7.6640625" style="3" customWidth="1"/>
    <col min="6421" max="6421" width="7.33203125" style="3" customWidth="1"/>
    <col min="6422" max="6422" width="7.6640625" style="3" customWidth="1"/>
    <col min="6423" max="6423" width="1.109375" style="3" customWidth="1"/>
    <col min="6424" max="6424" width="1.77734375" style="3" customWidth="1"/>
    <col min="6425" max="6430" width="7.33203125" style="3" customWidth="1"/>
    <col min="6431" max="6431" width="1.109375" style="3" customWidth="1"/>
    <col min="6432" max="6656" width="9" style="3"/>
    <col min="6657" max="6662" width="7.33203125" style="3" customWidth="1"/>
    <col min="6663" max="6663" width="1.109375" style="3" customWidth="1"/>
    <col min="6664" max="6664" width="1.77734375" style="3" customWidth="1"/>
    <col min="6665" max="6670" width="7.33203125" style="3" customWidth="1"/>
    <col min="6671" max="6671" width="1.109375" style="3" customWidth="1"/>
    <col min="6672" max="6672" width="1.77734375" style="3" customWidth="1"/>
    <col min="6673" max="6675" width="7.33203125" style="3" customWidth="1"/>
    <col min="6676" max="6676" width="7.6640625" style="3" customWidth="1"/>
    <col min="6677" max="6677" width="7.33203125" style="3" customWidth="1"/>
    <col min="6678" max="6678" width="7.6640625" style="3" customWidth="1"/>
    <col min="6679" max="6679" width="1.109375" style="3" customWidth="1"/>
    <col min="6680" max="6680" width="1.77734375" style="3" customWidth="1"/>
    <col min="6681" max="6686" width="7.33203125" style="3" customWidth="1"/>
    <col min="6687" max="6687" width="1.109375" style="3" customWidth="1"/>
    <col min="6688" max="6912" width="9" style="3"/>
    <col min="6913" max="6918" width="7.33203125" style="3" customWidth="1"/>
    <col min="6919" max="6919" width="1.109375" style="3" customWidth="1"/>
    <col min="6920" max="6920" width="1.77734375" style="3" customWidth="1"/>
    <col min="6921" max="6926" width="7.33203125" style="3" customWidth="1"/>
    <col min="6927" max="6927" width="1.109375" style="3" customWidth="1"/>
    <col min="6928" max="6928" width="1.77734375" style="3" customWidth="1"/>
    <col min="6929" max="6931" width="7.33203125" style="3" customWidth="1"/>
    <col min="6932" max="6932" width="7.6640625" style="3" customWidth="1"/>
    <col min="6933" max="6933" width="7.33203125" style="3" customWidth="1"/>
    <col min="6934" max="6934" width="7.6640625" style="3" customWidth="1"/>
    <col min="6935" max="6935" width="1.109375" style="3" customWidth="1"/>
    <col min="6936" max="6936" width="1.77734375" style="3" customWidth="1"/>
    <col min="6937" max="6942" width="7.33203125" style="3" customWidth="1"/>
    <col min="6943" max="6943" width="1.109375" style="3" customWidth="1"/>
    <col min="6944" max="7168" width="9" style="3"/>
    <col min="7169" max="7174" width="7.33203125" style="3" customWidth="1"/>
    <col min="7175" max="7175" width="1.109375" style="3" customWidth="1"/>
    <col min="7176" max="7176" width="1.77734375" style="3" customWidth="1"/>
    <col min="7177" max="7182" width="7.33203125" style="3" customWidth="1"/>
    <col min="7183" max="7183" width="1.109375" style="3" customWidth="1"/>
    <col min="7184" max="7184" width="1.77734375" style="3" customWidth="1"/>
    <col min="7185" max="7187" width="7.33203125" style="3" customWidth="1"/>
    <col min="7188" max="7188" width="7.6640625" style="3" customWidth="1"/>
    <col min="7189" max="7189" width="7.33203125" style="3" customWidth="1"/>
    <col min="7190" max="7190" width="7.6640625" style="3" customWidth="1"/>
    <col min="7191" max="7191" width="1.109375" style="3" customWidth="1"/>
    <col min="7192" max="7192" width="1.77734375" style="3" customWidth="1"/>
    <col min="7193" max="7198" width="7.33203125" style="3" customWidth="1"/>
    <col min="7199" max="7199" width="1.109375" style="3" customWidth="1"/>
    <col min="7200" max="7424" width="9" style="3"/>
    <col min="7425" max="7430" width="7.33203125" style="3" customWidth="1"/>
    <col min="7431" max="7431" width="1.109375" style="3" customWidth="1"/>
    <col min="7432" max="7432" width="1.77734375" style="3" customWidth="1"/>
    <col min="7433" max="7438" width="7.33203125" style="3" customWidth="1"/>
    <col min="7439" max="7439" width="1.109375" style="3" customWidth="1"/>
    <col min="7440" max="7440" width="1.77734375" style="3" customWidth="1"/>
    <col min="7441" max="7443" width="7.33203125" style="3" customWidth="1"/>
    <col min="7444" max="7444" width="7.6640625" style="3" customWidth="1"/>
    <col min="7445" max="7445" width="7.33203125" style="3" customWidth="1"/>
    <col min="7446" max="7446" width="7.6640625" style="3" customWidth="1"/>
    <col min="7447" max="7447" width="1.109375" style="3" customWidth="1"/>
    <col min="7448" max="7448" width="1.77734375" style="3" customWidth="1"/>
    <col min="7449" max="7454" width="7.33203125" style="3" customWidth="1"/>
    <col min="7455" max="7455" width="1.109375" style="3" customWidth="1"/>
    <col min="7456" max="7680" width="9" style="3"/>
    <col min="7681" max="7686" width="7.33203125" style="3" customWidth="1"/>
    <col min="7687" max="7687" width="1.109375" style="3" customWidth="1"/>
    <col min="7688" max="7688" width="1.77734375" style="3" customWidth="1"/>
    <col min="7689" max="7694" width="7.33203125" style="3" customWidth="1"/>
    <col min="7695" max="7695" width="1.109375" style="3" customWidth="1"/>
    <col min="7696" max="7696" width="1.77734375" style="3" customWidth="1"/>
    <col min="7697" max="7699" width="7.33203125" style="3" customWidth="1"/>
    <col min="7700" max="7700" width="7.6640625" style="3" customWidth="1"/>
    <col min="7701" max="7701" width="7.33203125" style="3" customWidth="1"/>
    <col min="7702" max="7702" width="7.6640625" style="3" customWidth="1"/>
    <col min="7703" max="7703" width="1.109375" style="3" customWidth="1"/>
    <col min="7704" max="7704" width="1.77734375" style="3" customWidth="1"/>
    <col min="7705" max="7710" width="7.33203125" style="3" customWidth="1"/>
    <col min="7711" max="7711" width="1.109375" style="3" customWidth="1"/>
    <col min="7712" max="7936" width="9" style="3"/>
    <col min="7937" max="7942" width="7.33203125" style="3" customWidth="1"/>
    <col min="7943" max="7943" width="1.109375" style="3" customWidth="1"/>
    <col min="7944" max="7944" width="1.77734375" style="3" customWidth="1"/>
    <col min="7945" max="7950" width="7.33203125" style="3" customWidth="1"/>
    <col min="7951" max="7951" width="1.109375" style="3" customWidth="1"/>
    <col min="7952" max="7952" width="1.77734375" style="3" customWidth="1"/>
    <col min="7953" max="7955" width="7.33203125" style="3" customWidth="1"/>
    <col min="7956" max="7956" width="7.6640625" style="3" customWidth="1"/>
    <col min="7957" max="7957" width="7.33203125" style="3" customWidth="1"/>
    <col min="7958" max="7958" width="7.6640625" style="3" customWidth="1"/>
    <col min="7959" max="7959" width="1.109375" style="3" customWidth="1"/>
    <col min="7960" max="7960" width="1.77734375" style="3" customWidth="1"/>
    <col min="7961" max="7966" width="7.33203125" style="3" customWidth="1"/>
    <col min="7967" max="7967" width="1.109375" style="3" customWidth="1"/>
    <col min="7968" max="8192" width="9" style="3"/>
    <col min="8193" max="8198" width="7.33203125" style="3" customWidth="1"/>
    <col min="8199" max="8199" width="1.109375" style="3" customWidth="1"/>
    <col min="8200" max="8200" width="1.77734375" style="3" customWidth="1"/>
    <col min="8201" max="8206" width="7.33203125" style="3" customWidth="1"/>
    <col min="8207" max="8207" width="1.109375" style="3" customWidth="1"/>
    <col min="8208" max="8208" width="1.77734375" style="3" customWidth="1"/>
    <col min="8209" max="8211" width="7.33203125" style="3" customWidth="1"/>
    <col min="8212" max="8212" width="7.6640625" style="3" customWidth="1"/>
    <col min="8213" max="8213" width="7.33203125" style="3" customWidth="1"/>
    <col min="8214" max="8214" width="7.6640625" style="3" customWidth="1"/>
    <col min="8215" max="8215" width="1.109375" style="3" customWidth="1"/>
    <col min="8216" max="8216" width="1.77734375" style="3" customWidth="1"/>
    <col min="8217" max="8222" width="7.33203125" style="3" customWidth="1"/>
    <col min="8223" max="8223" width="1.109375" style="3" customWidth="1"/>
    <col min="8224" max="8448" width="9" style="3"/>
    <col min="8449" max="8454" width="7.33203125" style="3" customWidth="1"/>
    <col min="8455" max="8455" width="1.109375" style="3" customWidth="1"/>
    <col min="8456" max="8456" width="1.77734375" style="3" customWidth="1"/>
    <col min="8457" max="8462" width="7.33203125" style="3" customWidth="1"/>
    <col min="8463" max="8463" width="1.109375" style="3" customWidth="1"/>
    <col min="8464" max="8464" width="1.77734375" style="3" customWidth="1"/>
    <col min="8465" max="8467" width="7.33203125" style="3" customWidth="1"/>
    <col min="8468" max="8468" width="7.6640625" style="3" customWidth="1"/>
    <col min="8469" max="8469" width="7.33203125" style="3" customWidth="1"/>
    <col min="8470" max="8470" width="7.6640625" style="3" customWidth="1"/>
    <col min="8471" max="8471" width="1.109375" style="3" customWidth="1"/>
    <col min="8472" max="8472" width="1.77734375" style="3" customWidth="1"/>
    <col min="8473" max="8478" width="7.33203125" style="3" customWidth="1"/>
    <col min="8479" max="8479" width="1.109375" style="3" customWidth="1"/>
    <col min="8480" max="8704" width="9" style="3"/>
    <col min="8705" max="8710" width="7.33203125" style="3" customWidth="1"/>
    <col min="8711" max="8711" width="1.109375" style="3" customWidth="1"/>
    <col min="8712" max="8712" width="1.77734375" style="3" customWidth="1"/>
    <col min="8713" max="8718" width="7.33203125" style="3" customWidth="1"/>
    <col min="8719" max="8719" width="1.109375" style="3" customWidth="1"/>
    <col min="8720" max="8720" width="1.77734375" style="3" customWidth="1"/>
    <col min="8721" max="8723" width="7.33203125" style="3" customWidth="1"/>
    <col min="8724" max="8724" width="7.6640625" style="3" customWidth="1"/>
    <col min="8725" max="8725" width="7.33203125" style="3" customWidth="1"/>
    <col min="8726" max="8726" width="7.6640625" style="3" customWidth="1"/>
    <col min="8727" max="8727" width="1.109375" style="3" customWidth="1"/>
    <col min="8728" max="8728" width="1.77734375" style="3" customWidth="1"/>
    <col min="8729" max="8734" width="7.33203125" style="3" customWidth="1"/>
    <col min="8735" max="8735" width="1.109375" style="3" customWidth="1"/>
    <col min="8736" max="8960" width="9" style="3"/>
    <col min="8961" max="8966" width="7.33203125" style="3" customWidth="1"/>
    <col min="8967" max="8967" width="1.109375" style="3" customWidth="1"/>
    <col min="8968" max="8968" width="1.77734375" style="3" customWidth="1"/>
    <col min="8969" max="8974" width="7.33203125" style="3" customWidth="1"/>
    <col min="8975" max="8975" width="1.109375" style="3" customWidth="1"/>
    <col min="8976" max="8976" width="1.77734375" style="3" customWidth="1"/>
    <col min="8977" max="8979" width="7.33203125" style="3" customWidth="1"/>
    <col min="8980" max="8980" width="7.6640625" style="3" customWidth="1"/>
    <col min="8981" max="8981" width="7.33203125" style="3" customWidth="1"/>
    <col min="8982" max="8982" width="7.6640625" style="3" customWidth="1"/>
    <col min="8983" max="8983" width="1.109375" style="3" customWidth="1"/>
    <col min="8984" max="8984" width="1.77734375" style="3" customWidth="1"/>
    <col min="8985" max="8990" width="7.33203125" style="3" customWidth="1"/>
    <col min="8991" max="8991" width="1.109375" style="3" customWidth="1"/>
    <col min="8992" max="9216" width="9" style="3"/>
    <col min="9217" max="9222" width="7.33203125" style="3" customWidth="1"/>
    <col min="9223" max="9223" width="1.109375" style="3" customWidth="1"/>
    <col min="9224" max="9224" width="1.77734375" style="3" customWidth="1"/>
    <col min="9225" max="9230" width="7.33203125" style="3" customWidth="1"/>
    <col min="9231" max="9231" width="1.109375" style="3" customWidth="1"/>
    <col min="9232" max="9232" width="1.77734375" style="3" customWidth="1"/>
    <col min="9233" max="9235" width="7.33203125" style="3" customWidth="1"/>
    <col min="9236" max="9236" width="7.6640625" style="3" customWidth="1"/>
    <col min="9237" max="9237" width="7.33203125" style="3" customWidth="1"/>
    <col min="9238" max="9238" width="7.6640625" style="3" customWidth="1"/>
    <col min="9239" max="9239" width="1.109375" style="3" customWidth="1"/>
    <col min="9240" max="9240" width="1.77734375" style="3" customWidth="1"/>
    <col min="9241" max="9246" width="7.33203125" style="3" customWidth="1"/>
    <col min="9247" max="9247" width="1.109375" style="3" customWidth="1"/>
    <col min="9248" max="9472" width="9" style="3"/>
    <col min="9473" max="9478" width="7.33203125" style="3" customWidth="1"/>
    <col min="9479" max="9479" width="1.109375" style="3" customWidth="1"/>
    <col min="9480" max="9480" width="1.77734375" style="3" customWidth="1"/>
    <col min="9481" max="9486" width="7.33203125" style="3" customWidth="1"/>
    <col min="9487" max="9487" width="1.109375" style="3" customWidth="1"/>
    <col min="9488" max="9488" width="1.77734375" style="3" customWidth="1"/>
    <col min="9489" max="9491" width="7.33203125" style="3" customWidth="1"/>
    <col min="9492" max="9492" width="7.6640625" style="3" customWidth="1"/>
    <col min="9493" max="9493" width="7.33203125" style="3" customWidth="1"/>
    <col min="9494" max="9494" width="7.6640625" style="3" customWidth="1"/>
    <col min="9495" max="9495" width="1.109375" style="3" customWidth="1"/>
    <col min="9496" max="9496" width="1.77734375" style="3" customWidth="1"/>
    <col min="9497" max="9502" width="7.33203125" style="3" customWidth="1"/>
    <col min="9503" max="9503" width="1.109375" style="3" customWidth="1"/>
    <col min="9504" max="9728" width="9" style="3"/>
    <col min="9729" max="9734" width="7.33203125" style="3" customWidth="1"/>
    <col min="9735" max="9735" width="1.109375" style="3" customWidth="1"/>
    <col min="9736" max="9736" width="1.77734375" style="3" customWidth="1"/>
    <col min="9737" max="9742" width="7.33203125" style="3" customWidth="1"/>
    <col min="9743" max="9743" width="1.109375" style="3" customWidth="1"/>
    <col min="9744" max="9744" width="1.77734375" style="3" customWidth="1"/>
    <col min="9745" max="9747" width="7.33203125" style="3" customWidth="1"/>
    <col min="9748" max="9748" width="7.6640625" style="3" customWidth="1"/>
    <col min="9749" max="9749" width="7.33203125" style="3" customWidth="1"/>
    <col min="9750" max="9750" width="7.6640625" style="3" customWidth="1"/>
    <col min="9751" max="9751" width="1.109375" style="3" customWidth="1"/>
    <col min="9752" max="9752" width="1.77734375" style="3" customWidth="1"/>
    <col min="9753" max="9758" width="7.33203125" style="3" customWidth="1"/>
    <col min="9759" max="9759" width="1.109375" style="3" customWidth="1"/>
    <col min="9760" max="9984" width="9" style="3"/>
    <col min="9985" max="9990" width="7.33203125" style="3" customWidth="1"/>
    <col min="9991" max="9991" width="1.109375" style="3" customWidth="1"/>
    <col min="9992" max="9992" width="1.77734375" style="3" customWidth="1"/>
    <col min="9993" max="9998" width="7.33203125" style="3" customWidth="1"/>
    <col min="9999" max="9999" width="1.109375" style="3" customWidth="1"/>
    <col min="10000" max="10000" width="1.77734375" style="3" customWidth="1"/>
    <col min="10001" max="10003" width="7.33203125" style="3" customWidth="1"/>
    <col min="10004" max="10004" width="7.6640625" style="3" customWidth="1"/>
    <col min="10005" max="10005" width="7.33203125" style="3" customWidth="1"/>
    <col min="10006" max="10006" width="7.6640625" style="3" customWidth="1"/>
    <col min="10007" max="10007" width="1.109375" style="3" customWidth="1"/>
    <col min="10008" max="10008" width="1.77734375" style="3" customWidth="1"/>
    <col min="10009" max="10014" width="7.33203125" style="3" customWidth="1"/>
    <col min="10015" max="10015" width="1.109375" style="3" customWidth="1"/>
    <col min="10016" max="10240" width="9" style="3"/>
    <col min="10241" max="10246" width="7.33203125" style="3" customWidth="1"/>
    <col min="10247" max="10247" width="1.109375" style="3" customWidth="1"/>
    <col min="10248" max="10248" width="1.77734375" style="3" customWidth="1"/>
    <col min="10249" max="10254" width="7.33203125" style="3" customWidth="1"/>
    <col min="10255" max="10255" width="1.109375" style="3" customWidth="1"/>
    <col min="10256" max="10256" width="1.77734375" style="3" customWidth="1"/>
    <col min="10257" max="10259" width="7.33203125" style="3" customWidth="1"/>
    <col min="10260" max="10260" width="7.6640625" style="3" customWidth="1"/>
    <col min="10261" max="10261" width="7.33203125" style="3" customWidth="1"/>
    <col min="10262" max="10262" width="7.6640625" style="3" customWidth="1"/>
    <col min="10263" max="10263" width="1.109375" style="3" customWidth="1"/>
    <col min="10264" max="10264" width="1.77734375" style="3" customWidth="1"/>
    <col min="10265" max="10270" width="7.33203125" style="3" customWidth="1"/>
    <col min="10271" max="10271" width="1.109375" style="3" customWidth="1"/>
    <col min="10272" max="10496" width="9" style="3"/>
    <col min="10497" max="10502" width="7.33203125" style="3" customWidth="1"/>
    <col min="10503" max="10503" width="1.109375" style="3" customWidth="1"/>
    <col min="10504" max="10504" width="1.77734375" style="3" customWidth="1"/>
    <col min="10505" max="10510" width="7.33203125" style="3" customWidth="1"/>
    <col min="10511" max="10511" width="1.109375" style="3" customWidth="1"/>
    <col min="10512" max="10512" width="1.77734375" style="3" customWidth="1"/>
    <col min="10513" max="10515" width="7.33203125" style="3" customWidth="1"/>
    <col min="10516" max="10516" width="7.6640625" style="3" customWidth="1"/>
    <col min="10517" max="10517" width="7.33203125" style="3" customWidth="1"/>
    <col min="10518" max="10518" width="7.6640625" style="3" customWidth="1"/>
    <col min="10519" max="10519" width="1.109375" style="3" customWidth="1"/>
    <col min="10520" max="10520" width="1.77734375" style="3" customWidth="1"/>
    <col min="10521" max="10526" width="7.33203125" style="3" customWidth="1"/>
    <col min="10527" max="10527" width="1.109375" style="3" customWidth="1"/>
    <col min="10528" max="10752" width="9" style="3"/>
    <col min="10753" max="10758" width="7.33203125" style="3" customWidth="1"/>
    <col min="10759" max="10759" width="1.109375" style="3" customWidth="1"/>
    <col min="10760" max="10760" width="1.77734375" style="3" customWidth="1"/>
    <col min="10761" max="10766" width="7.33203125" style="3" customWidth="1"/>
    <col min="10767" max="10767" width="1.109375" style="3" customWidth="1"/>
    <col min="10768" max="10768" width="1.77734375" style="3" customWidth="1"/>
    <col min="10769" max="10771" width="7.33203125" style="3" customWidth="1"/>
    <col min="10772" max="10772" width="7.6640625" style="3" customWidth="1"/>
    <col min="10773" max="10773" width="7.33203125" style="3" customWidth="1"/>
    <col min="10774" max="10774" width="7.6640625" style="3" customWidth="1"/>
    <col min="10775" max="10775" width="1.109375" style="3" customWidth="1"/>
    <col min="10776" max="10776" width="1.77734375" style="3" customWidth="1"/>
    <col min="10777" max="10782" width="7.33203125" style="3" customWidth="1"/>
    <col min="10783" max="10783" width="1.109375" style="3" customWidth="1"/>
    <col min="10784" max="11008" width="9" style="3"/>
    <col min="11009" max="11014" width="7.33203125" style="3" customWidth="1"/>
    <col min="11015" max="11015" width="1.109375" style="3" customWidth="1"/>
    <col min="11016" max="11016" width="1.77734375" style="3" customWidth="1"/>
    <col min="11017" max="11022" width="7.33203125" style="3" customWidth="1"/>
    <col min="11023" max="11023" width="1.109375" style="3" customWidth="1"/>
    <col min="11024" max="11024" width="1.77734375" style="3" customWidth="1"/>
    <col min="11025" max="11027" width="7.33203125" style="3" customWidth="1"/>
    <col min="11028" max="11028" width="7.6640625" style="3" customWidth="1"/>
    <col min="11029" max="11029" width="7.33203125" style="3" customWidth="1"/>
    <col min="11030" max="11030" width="7.6640625" style="3" customWidth="1"/>
    <col min="11031" max="11031" width="1.109375" style="3" customWidth="1"/>
    <col min="11032" max="11032" width="1.77734375" style="3" customWidth="1"/>
    <col min="11033" max="11038" width="7.33203125" style="3" customWidth="1"/>
    <col min="11039" max="11039" width="1.109375" style="3" customWidth="1"/>
    <col min="11040" max="11264" width="9" style="3"/>
    <col min="11265" max="11270" width="7.33203125" style="3" customWidth="1"/>
    <col min="11271" max="11271" width="1.109375" style="3" customWidth="1"/>
    <col min="11272" max="11272" width="1.77734375" style="3" customWidth="1"/>
    <col min="11273" max="11278" width="7.33203125" style="3" customWidth="1"/>
    <col min="11279" max="11279" width="1.109375" style="3" customWidth="1"/>
    <col min="11280" max="11280" width="1.77734375" style="3" customWidth="1"/>
    <col min="11281" max="11283" width="7.33203125" style="3" customWidth="1"/>
    <col min="11284" max="11284" width="7.6640625" style="3" customWidth="1"/>
    <col min="11285" max="11285" width="7.33203125" style="3" customWidth="1"/>
    <col min="11286" max="11286" width="7.6640625" style="3" customWidth="1"/>
    <col min="11287" max="11287" width="1.109375" style="3" customWidth="1"/>
    <col min="11288" max="11288" width="1.77734375" style="3" customWidth="1"/>
    <col min="11289" max="11294" width="7.33203125" style="3" customWidth="1"/>
    <col min="11295" max="11295" width="1.109375" style="3" customWidth="1"/>
    <col min="11296" max="11520" width="9" style="3"/>
    <col min="11521" max="11526" width="7.33203125" style="3" customWidth="1"/>
    <col min="11527" max="11527" width="1.109375" style="3" customWidth="1"/>
    <col min="11528" max="11528" width="1.77734375" style="3" customWidth="1"/>
    <col min="11529" max="11534" width="7.33203125" style="3" customWidth="1"/>
    <col min="11535" max="11535" width="1.109375" style="3" customWidth="1"/>
    <col min="11536" max="11536" width="1.77734375" style="3" customWidth="1"/>
    <col min="11537" max="11539" width="7.33203125" style="3" customWidth="1"/>
    <col min="11540" max="11540" width="7.6640625" style="3" customWidth="1"/>
    <col min="11541" max="11541" width="7.33203125" style="3" customWidth="1"/>
    <col min="11542" max="11542" width="7.6640625" style="3" customWidth="1"/>
    <col min="11543" max="11543" width="1.109375" style="3" customWidth="1"/>
    <col min="11544" max="11544" width="1.77734375" style="3" customWidth="1"/>
    <col min="11545" max="11550" width="7.33203125" style="3" customWidth="1"/>
    <col min="11551" max="11551" width="1.109375" style="3" customWidth="1"/>
    <col min="11552" max="11776" width="9" style="3"/>
    <col min="11777" max="11782" width="7.33203125" style="3" customWidth="1"/>
    <col min="11783" max="11783" width="1.109375" style="3" customWidth="1"/>
    <col min="11784" max="11784" width="1.77734375" style="3" customWidth="1"/>
    <col min="11785" max="11790" width="7.33203125" style="3" customWidth="1"/>
    <col min="11791" max="11791" width="1.109375" style="3" customWidth="1"/>
    <col min="11792" max="11792" width="1.77734375" style="3" customWidth="1"/>
    <col min="11793" max="11795" width="7.33203125" style="3" customWidth="1"/>
    <col min="11796" max="11796" width="7.6640625" style="3" customWidth="1"/>
    <col min="11797" max="11797" width="7.33203125" style="3" customWidth="1"/>
    <col min="11798" max="11798" width="7.6640625" style="3" customWidth="1"/>
    <col min="11799" max="11799" width="1.109375" style="3" customWidth="1"/>
    <col min="11800" max="11800" width="1.77734375" style="3" customWidth="1"/>
    <col min="11801" max="11806" width="7.33203125" style="3" customWidth="1"/>
    <col min="11807" max="11807" width="1.109375" style="3" customWidth="1"/>
    <col min="11808" max="12032" width="9" style="3"/>
    <col min="12033" max="12038" width="7.33203125" style="3" customWidth="1"/>
    <col min="12039" max="12039" width="1.109375" style="3" customWidth="1"/>
    <col min="12040" max="12040" width="1.77734375" style="3" customWidth="1"/>
    <col min="12041" max="12046" width="7.33203125" style="3" customWidth="1"/>
    <col min="12047" max="12047" width="1.109375" style="3" customWidth="1"/>
    <col min="12048" max="12048" width="1.77734375" style="3" customWidth="1"/>
    <col min="12049" max="12051" width="7.33203125" style="3" customWidth="1"/>
    <col min="12052" max="12052" width="7.6640625" style="3" customWidth="1"/>
    <col min="12053" max="12053" width="7.33203125" style="3" customWidth="1"/>
    <col min="12054" max="12054" width="7.6640625" style="3" customWidth="1"/>
    <col min="12055" max="12055" width="1.109375" style="3" customWidth="1"/>
    <col min="12056" max="12056" width="1.77734375" style="3" customWidth="1"/>
    <col min="12057" max="12062" width="7.33203125" style="3" customWidth="1"/>
    <col min="12063" max="12063" width="1.109375" style="3" customWidth="1"/>
    <col min="12064" max="12288" width="9" style="3"/>
    <col min="12289" max="12294" width="7.33203125" style="3" customWidth="1"/>
    <col min="12295" max="12295" width="1.109375" style="3" customWidth="1"/>
    <col min="12296" max="12296" width="1.77734375" style="3" customWidth="1"/>
    <col min="12297" max="12302" width="7.33203125" style="3" customWidth="1"/>
    <col min="12303" max="12303" width="1.109375" style="3" customWidth="1"/>
    <col min="12304" max="12304" width="1.77734375" style="3" customWidth="1"/>
    <col min="12305" max="12307" width="7.33203125" style="3" customWidth="1"/>
    <col min="12308" max="12308" width="7.6640625" style="3" customWidth="1"/>
    <col min="12309" max="12309" width="7.33203125" style="3" customWidth="1"/>
    <col min="12310" max="12310" width="7.6640625" style="3" customWidth="1"/>
    <col min="12311" max="12311" width="1.109375" style="3" customWidth="1"/>
    <col min="12312" max="12312" width="1.77734375" style="3" customWidth="1"/>
    <col min="12313" max="12318" width="7.33203125" style="3" customWidth="1"/>
    <col min="12319" max="12319" width="1.109375" style="3" customWidth="1"/>
    <col min="12320" max="12544" width="9" style="3"/>
    <col min="12545" max="12550" width="7.33203125" style="3" customWidth="1"/>
    <col min="12551" max="12551" width="1.109375" style="3" customWidth="1"/>
    <col min="12552" max="12552" width="1.77734375" style="3" customWidth="1"/>
    <col min="12553" max="12558" width="7.33203125" style="3" customWidth="1"/>
    <col min="12559" max="12559" width="1.109375" style="3" customWidth="1"/>
    <col min="12560" max="12560" width="1.77734375" style="3" customWidth="1"/>
    <col min="12561" max="12563" width="7.33203125" style="3" customWidth="1"/>
    <col min="12564" max="12564" width="7.6640625" style="3" customWidth="1"/>
    <col min="12565" max="12565" width="7.33203125" style="3" customWidth="1"/>
    <col min="12566" max="12566" width="7.6640625" style="3" customWidth="1"/>
    <col min="12567" max="12567" width="1.109375" style="3" customWidth="1"/>
    <col min="12568" max="12568" width="1.77734375" style="3" customWidth="1"/>
    <col min="12569" max="12574" width="7.33203125" style="3" customWidth="1"/>
    <col min="12575" max="12575" width="1.109375" style="3" customWidth="1"/>
    <col min="12576" max="12800" width="9" style="3"/>
    <col min="12801" max="12806" width="7.33203125" style="3" customWidth="1"/>
    <col min="12807" max="12807" width="1.109375" style="3" customWidth="1"/>
    <col min="12808" max="12808" width="1.77734375" style="3" customWidth="1"/>
    <col min="12809" max="12814" width="7.33203125" style="3" customWidth="1"/>
    <col min="12815" max="12815" width="1.109375" style="3" customWidth="1"/>
    <col min="12816" max="12816" width="1.77734375" style="3" customWidth="1"/>
    <col min="12817" max="12819" width="7.33203125" style="3" customWidth="1"/>
    <col min="12820" max="12820" width="7.6640625" style="3" customWidth="1"/>
    <col min="12821" max="12821" width="7.33203125" style="3" customWidth="1"/>
    <col min="12822" max="12822" width="7.6640625" style="3" customWidth="1"/>
    <col min="12823" max="12823" width="1.109375" style="3" customWidth="1"/>
    <col min="12824" max="12824" width="1.77734375" style="3" customWidth="1"/>
    <col min="12825" max="12830" width="7.33203125" style="3" customWidth="1"/>
    <col min="12831" max="12831" width="1.109375" style="3" customWidth="1"/>
    <col min="12832" max="13056" width="9" style="3"/>
    <col min="13057" max="13062" width="7.33203125" style="3" customWidth="1"/>
    <col min="13063" max="13063" width="1.109375" style="3" customWidth="1"/>
    <col min="13064" max="13064" width="1.77734375" style="3" customWidth="1"/>
    <col min="13065" max="13070" width="7.33203125" style="3" customWidth="1"/>
    <col min="13071" max="13071" width="1.109375" style="3" customWidth="1"/>
    <col min="13072" max="13072" width="1.77734375" style="3" customWidth="1"/>
    <col min="13073" max="13075" width="7.33203125" style="3" customWidth="1"/>
    <col min="13076" max="13076" width="7.6640625" style="3" customWidth="1"/>
    <col min="13077" max="13077" width="7.33203125" style="3" customWidth="1"/>
    <col min="13078" max="13078" width="7.6640625" style="3" customWidth="1"/>
    <col min="13079" max="13079" width="1.109375" style="3" customWidth="1"/>
    <col min="13080" max="13080" width="1.77734375" style="3" customWidth="1"/>
    <col min="13081" max="13086" width="7.33203125" style="3" customWidth="1"/>
    <col min="13087" max="13087" width="1.109375" style="3" customWidth="1"/>
    <col min="13088" max="13312" width="9" style="3"/>
    <col min="13313" max="13318" width="7.33203125" style="3" customWidth="1"/>
    <col min="13319" max="13319" width="1.109375" style="3" customWidth="1"/>
    <col min="13320" max="13320" width="1.77734375" style="3" customWidth="1"/>
    <col min="13321" max="13326" width="7.33203125" style="3" customWidth="1"/>
    <col min="13327" max="13327" width="1.109375" style="3" customWidth="1"/>
    <col min="13328" max="13328" width="1.77734375" style="3" customWidth="1"/>
    <col min="13329" max="13331" width="7.33203125" style="3" customWidth="1"/>
    <col min="13332" max="13332" width="7.6640625" style="3" customWidth="1"/>
    <col min="13333" max="13333" width="7.33203125" style="3" customWidth="1"/>
    <col min="13334" max="13334" width="7.6640625" style="3" customWidth="1"/>
    <col min="13335" max="13335" width="1.109375" style="3" customWidth="1"/>
    <col min="13336" max="13336" width="1.77734375" style="3" customWidth="1"/>
    <col min="13337" max="13342" width="7.33203125" style="3" customWidth="1"/>
    <col min="13343" max="13343" width="1.109375" style="3" customWidth="1"/>
    <col min="13344" max="13568" width="9" style="3"/>
    <col min="13569" max="13574" width="7.33203125" style="3" customWidth="1"/>
    <col min="13575" max="13575" width="1.109375" style="3" customWidth="1"/>
    <col min="13576" max="13576" width="1.77734375" style="3" customWidth="1"/>
    <col min="13577" max="13582" width="7.33203125" style="3" customWidth="1"/>
    <col min="13583" max="13583" width="1.109375" style="3" customWidth="1"/>
    <col min="13584" max="13584" width="1.77734375" style="3" customWidth="1"/>
    <col min="13585" max="13587" width="7.33203125" style="3" customWidth="1"/>
    <col min="13588" max="13588" width="7.6640625" style="3" customWidth="1"/>
    <col min="13589" max="13589" width="7.33203125" style="3" customWidth="1"/>
    <col min="13590" max="13590" width="7.6640625" style="3" customWidth="1"/>
    <col min="13591" max="13591" width="1.109375" style="3" customWidth="1"/>
    <col min="13592" max="13592" width="1.77734375" style="3" customWidth="1"/>
    <col min="13593" max="13598" width="7.33203125" style="3" customWidth="1"/>
    <col min="13599" max="13599" width="1.109375" style="3" customWidth="1"/>
    <col min="13600" max="13824" width="9" style="3"/>
    <col min="13825" max="13830" width="7.33203125" style="3" customWidth="1"/>
    <col min="13831" max="13831" width="1.109375" style="3" customWidth="1"/>
    <col min="13832" max="13832" width="1.77734375" style="3" customWidth="1"/>
    <col min="13833" max="13838" width="7.33203125" style="3" customWidth="1"/>
    <col min="13839" max="13839" width="1.109375" style="3" customWidth="1"/>
    <col min="13840" max="13840" width="1.77734375" style="3" customWidth="1"/>
    <col min="13841" max="13843" width="7.33203125" style="3" customWidth="1"/>
    <col min="13844" max="13844" width="7.6640625" style="3" customWidth="1"/>
    <col min="13845" max="13845" width="7.33203125" style="3" customWidth="1"/>
    <col min="13846" max="13846" width="7.6640625" style="3" customWidth="1"/>
    <col min="13847" max="13847" width="1.109375" style="3" customWidth="1"/>
    <col min="13848" max="13848" width="1.77734375" style="3" customWidth="1"/>
    <col min="13849" max="13854" width="7.33203125" style="3" customWidth="1"/>
    <col min="13855" max="13855" width="1.109375" style="3" customWidth="1"/>
    <col min="13856" max="14080" width="9" style="3"/>
    <col min="14081" max="14086" width="7.33203125" style="3" customWidth="1"/>
    <col min="14087" max="14087" width="1.109375" style="3" customWidth="1"/>
    <col min="14088" max="14088" width="1.77734375" style="3" customWidth="1"/>
    <col min="14089" max="14094" width="7.33203125" style="3" customWidth="1"/>
    <col min="14095" max="14095" width="1.109375" style="3" customWidth="1"/>
    <col min="14096" max="14096" width="1.77734375" style="3" customWidth="1"/>
    <col min="14097" max="14099" width="7.33203125" style="3" customWidth="1"/>
    <col min="14100" max="14100" width="7.6640625" style="3" customWidth="1"/>
    <col min="14101" max="14101" width="7.33203125" style="3" customWidth="1"/>
    <col min="14102" max="14102" width="7.6640625" style="3" customWidth="1"/>
    <col min="14103" max="14103" width="1.109375" style="3" customWidth="1"/>
    <col min="14104" max="14104" width="1.77734375" style="3" customWidth="1"/>
    <col min="14105" max="14110" width="7.33203125" style="3" customWidth="1"/>
    <col min="14111" max="14111" width="1.109375" style="3" customWidth="1"/>
    <col min="14112" max="14336" width="9" style="3"/>
    <col min="14337" max="14342" width="7.33203125" style="3" customWidth="1"/>
    <col min="14343" max="14343" width="1.109375" style="3" customWidth="1"/>
    <col min="14344" max="14344" width="1.77734375" style="3" customWidth="1"/>
    <col min="14345" max="14350" width="7.33203125" style="3" customWidth="1"/>
    <col min="14351" max="14351" width="1.109375" style="3" customWidth="1"/>
    <col min="14352" max="14352" width="1.77734375" style="3" customWidth="1"/>
    <col min="14353" max="14355" width="7.33203125" style="3" customWidth="1"/>
    <col min="14356" max="14356" width="7.6640625" style="3" customWidth="1"/>
    <col min="14357" max="14357" width="7.33203125" style="3" customWidth="1"/>
    <col min="14358" max="14358" width="7.6640625" style="3" customWidth="1"/>
    <col min="14359" max="14359" width="1.109375" style="3" customWidth="1"/>
    <col min="14360" max="14360" width="1.77734375" style="3" customWidth="1"/>
    <col min="14361" max="14366" width="7.33203125" style="3" customWidth="1"/>
    <col min="14367" max="14367" width="1.109375" style="3" customWidth="1"/>
    <col min="14368" max="14592" width="9" style="3"/>
    <col min="14593" max="14598" width="7.33203125" style="3" customWidth="1"/>
    <col min="14599" max="14599" width="1.109375" style="3" customWidth="1"/>
    <col min="14600" max="14600" width="1.77734375" style="3" customWidth="1"/>
    <col min="14601" max="14606" width="7.33203125" style="3" customWidth="1"/>
    <col min="14607" max="14607" width="1.109375" style="3" customWidth="1"/>
    <col min="14608" max="14608" width="1.77734375" style="3" customWidth="1"/>
    <col min="14609" max="14611" width="7.33203125" style="3" customWidth="1"/>
    <col min="14612" max="14612" width="7.6640625" style="3" customWidth="1"/>
    <col min="14613" max="14613" width="7.33203125" style="3" customWidth="1"/>
    <col min="14614" max="14614" width="7.6640625" style="3" customWidth="1"/>
    <col min="14615" max="14615" width="1.109375" style="3" customWidth="1"/>
    <col min="14616" max="14616" width="1.77734375" style="3" customWidth="1"/>
    <col min="14617" max="14622" width="7.33203125" style="3" customWidth="1"/>
    <col min="14623" max="14623" width="1.109375" style="3" customWidth="1"/>
    <col min="14624" max="14848" width="9" style="3"/>
    <col min="14849" max="14854" width="7.33203125" style="3" customWidth="1"/>
    <col min="14855" max="14855" width="1.109375" style="3" customWidth="1"/>
    <col min="14856" max="14856" width="1.77734375" style="3" customWidth="1"/>
    <col min="14857" max="14862" width="7.33203125" style="3" customWidth="1"/>
    <col min="14863" max="14863" width="1.109375" style="3" customWidth="1"/>
    <col min="14864" max="14864" width="1.77734375" style="3" customWidth="1"/>
    <col min="14865" max="14867" width="7.33203125" style="3" customWidth="1"/>
    <col min="14868" max="14868" width="7.6640625" style="3" customWidth="1"/>
    <col min="14869" max="14869" width="7.33203125" style="3" customWidth="1"/>
    <col min="14870" max="14870" width="7.6640625" style="3" customWidth="1"/>
    <col min="14871" max="14871" width="1.109375" style="3" customWidth="1"/>
    <col min="14872" max="14872" width="1.77734375" style="3" customWidth="1"/>
    <col min="14873" max="14878" width="7.33203125" style="3" customWidth="1"/>
    <col min="14879" max="14879" width="1.109375" style="3" customWidth="1"/>
    <col min="14880" max="15104" width="9" style="3"/>
    <col min="15105" max="15110" width="7.33203125" style="3" customWidth="1"/>
    <col min="15111" max="15111" width="1.109375" style="3" customWidth="1"/>
    <col min="15112" max="15112" width="1.77734375" style="3" customWidth="1"/>
    <col min="15113" max="15118" width="7.33203125" style="3" customWidth="1"/>
    <col min="15119" max="15119" width="1.109375" style="3" customWidth="1"/>
    <col min="15120" max="15120" width="1.77734375" style="3" customWidth="1"/>
    <col min="15121" max="15123" width="7.33203125" style="3" customWidth="1"/>
    <col min="15124" max="15124" width="7.6640625" style="3" customWidth="1"/>
    <col min="15125" max="15125" width="7.33203125" style="3" customWidth="1"/>
    <col min="15126" max="15126" width="7.6640625" style="3" customWidth="1"/>
    <col min="15127" max="15127" width="1.109375" style="3" customWidth="1"/>
    <col min="15128" max="15128" width="1.77734375" style="3" customWidth="1"/>
    <col min="15129" max="15134" width="7.33203125" style="3" customWidth="1"/>
    <col min="15135" max="15135" width="1.109375" style="3" customWidth="1"/>
    <col min="15136" max="15360" width="9" style="3"/>
    <col min="15361" max="15366" width="7.33203125" style="3" customWidth="1"/>
    <col min="15367" max="15367" width="1.109375" style="3" customWidth="1"/>
    <col min="15368" max="15368" width="1.77734375" style="3" customWidth="1"/>
    <col min="15369" max="15374" width="7.33203125" style="3" customWidth="1"/>
    <col min="15375" max="15375" width="1.109375" style="3" customWidth="1"/>
    <col min="15376" max="15376" width="1.77734375" style="3" customWidth="1"/>
    <col min="15377" max="15379" width="7.33203125" style="3" customWidth="1"/>
    <col min="15380" max="15380" width="7.6640625" style="3" customWidth="1"/>
    <col min="15381" max="15381" width="7.33203125" style="3" customWidth="1"/>
    <col min="15382" max="15382" width="7.6640625" style="3" customWidth="1"/>
    <col min="15383" max="15383" width="1.109375" style="3" customWidth="1"/>
    <col min="15384" max="15384" width="1.77734375" style="3" customWidth="1"/>
    <col min="15385" max="15390" width="7.33203125" style="3" customWidth="1"/>
    <col min="15391" max="15391" width="1.109375" style="3" customWidth="1"/>
    <col min="15392" max="15616" width="9" style="3"/>
    <col min="15617" max="15622" width="7.33203125" style="3" customWidth="1"/>
    <col min="15623" max="15623" width="1.109375" style="3" customWidth="1"/>
    <col min="15624" max="15624" width="1.77734375" style="3" customWidth="1"/>
    <col min="15625" max="15630" width="7.33203125" style="3" customWidth="1"/>
    <col min="15631" max="15631" width="1.109375" style="3" customWidth="1"/>
    <col min="15632" max="15632" width="1.77734375" style="3" customWidth="1"/>
    <col min="15633" max="15635" width="7.33203125" style="3" customWidth="1"/>
    <col min="15636" max="15636" width="7.6640625" style="3" customWidth="1"/>
    <col min="15637" max="15637" width="7.33203125" style="3" customWidth="1"/>
    <col min="15638" max="15638" width="7.6640625" style="3" customWidth="1"/>
    <col min="15639" max="15639" width="1.109375" style="3" customWidth="1"/>
    <col min="15640" max="15640" width="1.77734375" style="3" customWidth="1"/>
    <col min="15641" max="15646" width="7.33203125" style="3" customWidth="1"/>
    <col min="15647" max="15647" width="1.109375" style="3" customWidth="1"/>
    <col min="15648" max="15872" width="9" style="3"/>
    <col min="15873" max="15878" width="7.33203125" style="3" customWidth="1"/>
    <col min="15879" max="15879" width="1.109375" style="3" customWidth="1"/>
    <col min="15880" max="15880" width="1.77734375" style="3" customWidth="1"/>
    <col min="15881" max="15886" width="7.33203125" style="3" customWidth="1"/>
    <col min="15887" max="15887" width="1.109375" style="3" customWidth="1"/>
    <col min="15888" max="15888" width="1.77734375" style="3" customWidth="1"/>
    <col min="15889" max="15891" width="7.33203125" style="3" customWidth="1"/>
    <col min="15892" max="15892" width="7.6640625" style="3" customWidth="1"/>
    <col min="15893" max="15893" width="7.33203125" style="3" customWidth="1"/>
    <col min="15894" max="15894" width="7.6640625" style="3" customWidth="1"/>
    <col min="15895" max="15895" width="1.109375" style="3" customWidth="1"/>
    <col min="15896" max="15896" width="1.77734375" style="3" customWidth="1"/>
    <col min="15897" max="15902" width="7.33203125" style="3" customWidth="1"/>
    <col min="15903" max="15903" width="1.109375" style="3" customWidth="1"/>
    <col min="15904" max="16128" width="9" style="3"/>
    <col min="16129" max="16134" width="7.33203125" style="3" customWidth="1"/>
    <col min="16135" max="16135" width="1.109375" style="3" customWidth="1"/>
    <col min="16136" max="16136" width="1.77734375" style="3" customWidth="1"/>
    <col min="16137" max="16142" width="7.33203125" style="3" customWidth="1"/>
    <col min="16143" max="16143" width="1.109375" style="3" customWidth="1"/>
    <col min="16144" max="16144" width="1.77734375" style="3" customWidth="1"/>
    <col min="16145" max="16147" width="7.33203125" style="3" customWidth="1"/>
    <col min="16148" max="16148" width="7.6640625" style="3" customWidth="1"/>
    <col min="16149" max="16149" width="7.33203125" style="3" customWidth="1"/>
    <col min="16150" max="16150" width="7.6640625" style="3" customWidth="1"/>
    <col min="16151" max="16151" width="1.109375" style="3" customWidth="1"/>
    <col min="16152" max="16152" width="1.77734375" style="3" customWidth="1"/>
    <col min="16153" max="16158" width="7.33203125" style="3" customWidth="1"/>
    <col min="16159" max="16159" width="1.109375" style="3" customWidth="1"/>
    <col min="16160" max="16384" width="9" style="3"/>
  </cols>
  <sheetData>
    <row r="1" spans="1:31" ht="13.95" customHeight="1"/>
    <row r="2" spans="1:31" ht="44.25" customHeight="1" thickBot="1">
      <c r="A2" s="1285" t="s">
        <v>441</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c r="Y2" s="1285"/>
      <c r="Z2" s="1285"/>
      <c r="AA2" s="1285"/>
      <c r="AB2" s="1285"/>
      <c r="AC2" s="1285"/>
      <c r="AD2" s="1285"/>
      <c r="AE2" s="1285"/>
    </row>
    <row r="3" spans="1:31" ht="21.6" customHeight="1" thickBot="1">
      <c r="A3" s="1286" t="s">
        <v>35</v>
      </c>
      <c r="B3" s="1007"/>
      <c r="C3" s="1008" t="s">
        <v>36</v>
      </c>
      <c r="D3" s="1009"/>
      <c r="E3" s="1010" t="s">
        <v>36</v>
      </c>
      <c r="F3" s="1011"/>
      <c r="G3" s="1012"/>
      <c r="H3" s="277"/>
      <c r="I3" s="1287" t="s">
        <v>35</v>
      </c>
      <c r="J3" s="1288"/>
      <c r="K3" s="1008" t="s">
        <v>36</v>
      </c>
      <c r="L3" s="1009"/>
      <c r="M3" s="1010" t="s">
        <v>36</v>
      </c>
      <c r="N3" s="1011"/>
      <c r="O3" s="1012"/>
      <c r="P3" s="277"/>
      <c r="Q3" s="1287" t="s">
        <v>35</v>
      </c>
      <c r="R3" s="1288"/>
      <c r="S3" s="1288" t="s">
        <v>36</v>
      </c>
      <c r="T3" s="1288"/>
      <c r="U3" s="1010" t="s">
        <v>36</v>
      </c>
      <c r="V3" s="1011"/>
      <c r="W3" s="1012"/>
      <c r="X3" s="442"/>
      <c r="Y3" s="1289" t="s">
        <v>35</v>
      </c>
      <c r="Z3" s="1290"/>
      <c r="AA3" s="1010" t="s">
        <v>36</v>
      </c>
      <c r="AB3" s="1291"/>
      <c r="AC3" s="1010" t="s">
        <v>36</v>
      </c>
      <c r="AD3" s="1011"/>
      <c r="AE3" s="1012"/>
    </row>
    <row r="4" spans="1:31" ht="21.6" customHeight="1">
      <c r="A4" s="1239" t="s">
        <v>263</v>
      </c>
      <c r="B4" s="1240"/>
      <c r="C4" s="1240"/>
      <c r="D4" s="1240"/>
      <c r="E4" s="1240"/>
      <c r="F4" s="1240"/>
      <c r="G4" s="1241"/>
      <c r="H4" s="443"/>
      <c r="I4" s="1281" t="s">
        <v>369</v>
      </c>
      <c r="J4" s="1282"/>
      <c r="K4" s="1077" t="s">
        <v>442</v>
      </c>
      <c r="L4" s="1078"/>
      <c r="M4" s="1079">
        <v>850</v>
      </c>
      <c r="N4" s="1080">
        <v>0</v>
      </c>
      <c r="O4" s="192"/>
      <c r="P4" s="443"/>
      <c r="Q4" s="1043" t="s">
        <v>43</v>
      </c>
      <c r="R4" s="1044"/>
      <c r="S4" s="1044"/>
      <c r="T4" s="1044"/>
      <c r="U4" s="1044"/>
      <c r="V4" s="1044"/>
      <c r="W4" s="1045"/>
      <c r="X4" s="444"/>
      <c r="Y4" s="1283" t="s">
        <v>59</v>
      </c>
      <c r="Z4" s="1284"/>
      <c r="AA4" s="1284"/>
      <c r="AB4" s="445" t="s">
        <v>167</v>
      </c>
      <c r="AC4" s="1079">
        <v>626</v>
      </c>
      <c r="AD4" s="1080"/>
      <c r="AE4" s="446"/>
    </row>
    <row r="5" spans="1:31" ht="21.6" customHeight="1">
      <c r="A5" s="1233" t="s">
        <v>41</v>
      </c>
      <c r="B5" s="61"/>
      <c r="C5" s="1262" t="s">
        <v>42</v>
      </c>
      <c r="D5" s="1263"/>
      <c r="E5" s="279"/>
      <c r="F5" s="280">
        <v>927</v>
      </c>
      <c r="G5" s="62"/>
      <c r="H5" s="443"/>
      <c r="I5" s="1277"/>
      <c r="J5" s="1278"/>
      <c r="K5" s="1206" t="s">
        <v>202</v>
      </c>
      <c r="L5" s="1207"/>
      <c r="M5" s="1245">
        <v>631</v>
      </c>
      <c r="N5" s="1246">
        <v>0</v>
      </c>
      <c r="O5" s="193"/>
      <c r="P5" s="443"/>
      <c r="Q5" s="1143" t="s">
        <v>45</v>
      </c>
      <c r="R5" s="1144"/>
      <c r="S5" s="1144"/>
      <c r="T5" s="1145"/>
      <c r="U5" s="1118">
        <v>1695</v>
      </c>
      <c r="V5" s="1119"/>
      <c r="W5" s="447"/>
      <c r="X5" s="448"/>
      <c r="Y5" s="1046" t="s">
        <v>64</v>
      </c>
      <c r="Z5" s="1047"/>
      <c r="AA5" s="1047"/>
      <c r="AB5" s="449" t="s">
        <v>167</v>
      </c>
      <c r="AC5" s="1079">
        <v>565</v>
      </c>
      <c r="AD5" s="1080"/>
      <c r="AE5" s="450"/>
    </row>
    <row r="6" spans="1:31" ht="21.6" customHeight="1">
      <c r="A6" s="1234"/>
      <c r="B6" s="416" t="s">
        <v>10</v>
      </c>
      <c r="C6" s="281" t="s">
        <v>377</v>
      </c>
      <c r="D6" s="451">
        <v>535</v>
      </c>
      <c r="E6" s="452" t="s">
        <v>378</v>
      </c>
      <c r="F6" s="453">
        <v>392</v>
      </c>
      <c r="G6" s="124"/>
      <c r="H6" s="443"/>
      <c r="I6" s="1275" t="s">
        <v>370</v>
      </c>
      <c r="J6" s="1276"/>
      <c r="K6" s="1279" t="s">
        <v>199</v>
      </c>
      <c r="L6" s="1280"/>
      <c r="M6" s="1069">
        <v>866</v>
      </c>
      <c r="N6" s="1070">
        <v>0</v>
      </c>
      <c r="O6" s="454"/>
      <c r="P6" s="443"/>
      <c r="Q6" s="1050" t="s">
        <v>48</v>
      </c>
      <c r="R6" s="1051"/>
      <c r="S6" s="455"/>
      <c r="T6" s="456"/>
      <c r="U6" s="1079">
        <v>1862</v>
      </c>
      <c r="V6" s="1080"/>
      <c r="W6" s="446"/>
      <c r="X6" s="448"/>
      <c r="Y6" s="1046" t="s">
        <v>68</v>
      </c>
      <c r="Z6" s="1047"/>
      <c r="AA6" s="1047"/>
      <c r="AB6" s="445" t="s">
        <v>167</v>
      </c>
      <c r="AC6" s="1079">
        <v>743</v>
      </c>
      <c r="AD6" s="1080"/>
      <c r="AE6" s="446"/>
    </row>
    <row r="7" spans="1:31" ht="21.6" customHeight="1">
      <c r="A7" s="1234"/>
      <c r="B7" s="416" t="s">
        <v>287</v>
      </c>
      <c r="C7" s="281" t="s">
        <v>379</v>
      </c>
      <c r="D7" s="451">
        <v>540</v>
      </c>
      <c r="E7" s="452" t="s">
        <v>380</v>
      </c>
      <c r="F7" s="453">
        <v>387</v>
      </c>
      <c r="G7" s="124"/>
      <c r="H7" s="443"/>
      <c r="I7" s="1277"/>
      <c r="J7" s="1278"/>
      <c r="K7" s="1206" t="s">
        <v>442</v>
      </c>
      <c r="L7" s="1207"/>
      <c r="M7" s="1245">
        <v>707</v>
      </c>
      <c r="N7" s="1246">
        <v>0</v>
      </c>
      <c r="O7" s="16"/>
      <c r="P7" s="443"/>
      <c r="Q7" s="1050" t="s">
        <v>51</v>
      </c>
      <c r="R7" s="1051"/>
      <c r="S7" s="455"/>
      <c r="T7" s="456"/>
      <c r="U7" s="1079">
        <v>1735</v>
      </c>
      <c r="V7" s="1080"/>
      <c r="W7" s="446"/>
      <c r="X7" s="448"/>
      <c r="Y7" s="1046" t="s">
        <v>61</v>
      </c>
      <c r="Z7" s="1047"/>
      <c r="AA7" s="1047"/>
      <c r="AB7" s="449" t="s">
        <v>167</v>
      </c>
      <c r="AC7" s="1063">
        <v>570</v>
      </c>
      <c r="AD7" s="1064"/>
      <c r="AE7" s="450"/>
    </row>
    <row r="8" spans="1:31" ht="21.6" customHeight="1">
      <c r="A8" s="1234"/>
      <c r="B8" s="416" t="s">
        <v>443</v>
      </c>
      <c r="C8" s="281" t="s">
        <v>444</v>
      </c>
      <c r="D8" s="451">
        <v>548</v>
      </c>
      <c r="E8" s="452" t="s">
        <v>445</v>
      </c>
      <c r="F8" s="453">
        <v>379</v>
      </c>
      <c r="G8" s="124"/>
      <c r="H8" s="443"/>
      <c r="I8" s="1275" t="s">
        <v>335</v>
      </c>
      <c r="J8" s="1276"/>
      <c r="K8" s="1279" t="s">
        <v>199</v>
      </c>
      <c r="L8" s="1280"/>
      <c r="M8" s="1069">
        <v>498</v>
      </c>
      <c r="N8" s="1070">
        <v>0</v>
      </c>
      <c r="O8" s="454"/>
      <c r="P8" s="443"/>
      <c r="Q8" s="1050" t="s">
        <v>54</v>
      </c>
      <c r="R8" s="1051"/>
      <c r="S8" s="455"/>
      <c r="T8" s="456"/>
      <c r="U8" s="1079">
        <v>1553</v>
      </c>
      <c r="V8" s="1080"/>
      <c r="W8" s="446"/>
      <c r="X8" s="448"/>
      <c r="Y8" s="1110" t="s">
        <v>70</v>
      </c>
      <c r="Z8" s="1111"/>
      <c r="AA8" s="1111"/>
      <c r="AB8" s="1111"/>
      <c r="AC8" s="1111"/>
      <c r="AD8" s="1111"/>
      <c r="AE8" s="1112"/>
    </row>
    <row r="9" spans="1:31" ht="21.6" customHeight="1">
      <c r="A9" s="1234"/>
      <c r="B9" s="416" t="s">
        <v>288</v>
      </c>
      <c r="C9" s="285" t="s">
        <v>382</v>
      </c>
      <c r="D9" s="457" t="s">
        <v>351</v>
      </c>
      <c r="E9" s="458" t="s">
        <v>383</v>
      </c>
      <c r="F9" s="453">
        <v>397</v>
      </c>
      <c r="G9" s="124"/>
      <c r="H9" s="443"/>
      <c r="I9" s="1275"/>
      <c r="J9" s="1276"/>
      <c r="K9" s="1077" t="s">
        <v>442</v>
      </c>
      <c r="L9" s="1078"/>
      <c r="M9" s="1079">
        <v>417</v>
      </c>
      <c r="N9" s="1080">
        <v>0</v>
      </c>
      <c r="O9" s="459"/>
      <c r="P9" s="443"/>
      <c r="Q9" s="1081" t="s">
        <v>56</v>
      </c>
      <c r="R9" s="1082"/>
      <c r="S9" s="1082"/>
      <c r="T9" s="1182"/>
      <c r="U9" s="1079">
        <v>1949</v>
      </c>
      <c r="V9" s="1080"/>
      <c r="W9" s="446"/>
      <c r="X9" s="448"/>
      <c r="Y9" s="1115" t="s">
        <v>73</v>
      </c>
      <c r="Z9" s="1116"/>
      <c r="AA9" s="1116"/>
      <c r="AB9" s="1117"/>
      <c r="AC9" s="1118">
        <v>921</v>
      </c>
      <c r="AD9" s="1119"/>
      <c r="AE9" s="14"/>
    </row>
    <row r="10" spans="1:31" ht="21.6" customHeight="1">
      <c r="A10" s="1234"/>
      <c r="B10" s="416" t="s">
        <v>71</v>
      </c>
      <c r="C10" s="285" t="s">
        <v>384</v>
      </c>
      <c r="D10" s="457" t="s">
        <v>446</v>
      </c>
      <c r="E10" s="458" t="s">
        <v>385</v>
      </c>
      <c r="F10" s="453">
        <v>379</v>
      </c>
      <c r="G10" s="124"/>
      <c r="H10" s="460"/>
      <c r="I10" s="1277"/>
      <c r="J10" s="1278"/>
      <c r="K10" s="1206" t="s">
        <v>202</v>
      </c>
      <c r="L10" s="1207"/>
      <c r="M10" s="1245">
        <v>402</v>
      </c>
      <c r="N10" s="1246">
        <v>0</v>
      </c>
      <c r="O10" s="461"/>
      <c r="P10" s="439"/>
      <c r="Q10" s="1050" t="s">
        <v>58</v>
      </c>
      <c r="R10" s="1051"/>
      <c r="S10" s="455"/>
      <c r="T10" s="456"/>
      <c r="U10" s="1079">
        <v>1440</v>
      </c>
      <c r="V10" s="1080"/>
      <c r="W10" s="446"/>
      <c r="X10" s="448"/>
      <c r="Y10" s="1093" t="s">
        <v>307</v>
      </c>
      <c r="Z10" s="1094"/>
      <c r="AA10" s="1094"/>
      <c r="AB10" s="426"/>
      <c r="AC10" s="1079">
        <v>1094</v>
      </c>
      <c r="AD10" s="1080"/>
      <c r="AE10" s="15"/>
    </row>
    <row r="11" spans="1:31" s="4" customFormat="1" ht="21.6" customHeight="1">
      <c r="A11" s="1234"/>
      <c r="B11" s="416" t="s">
        <v>265</v>
      </c>
      <c r="C11" s="285" t="s">
        <v>386</v>
      </c>
      <c r="D11" s="457" t="s">
        <v>303</v>
      </c>
      <c r="E11" s="458" t="s">
        <v>387</v>
      </c>
      <c r="F11" s="453">
        <v>382</v>
      </c>
      <c r="G11" s="124"/>
      <c r="H11" s="439"/>
      <c r="I11" s="1239" t="s">
        <v>273</v>
      </c>
      <c r="J11" s="1240"/>
      <c r="K11" s="1240"/>
      <c r="L11" s="1240"/>
      <c r="M11" s="1240"/>
      <c r="N11" s="1240"/>
      <c r="O11" s="1241"/>
      <c r="P11" s="460"/>
      <c r="Q11" s="1067" t="s">
        <v>60</v>
      </c>
      <c r="R11" s="1068"/>
      <c r="S11" s="462"/>
      <c r="T11" s="463"/>
      <c r="U11" s="1069">
        <v>1756</v>
      </c>
      <c r="V11" s="1070"/>
      <c r="W11" s="454"/>
      <c r="X11" s="448"/>
      <c r="Y11" s="1093" t="s">
        <v>337</v>
      </c>
      <c r="Z11" s="1094"/>
      <c r="AA11" s="1094"/>
      <c r="AB11" s="1221"/>
      <c r="AC11" s="1079">
        <v>717</v>
      </c>
      <c r="AD11" s="1080"/>
      <c r="AE11" s="15"/>
    </row>
    <row r="12" spans="1:31" ht="21.6" customHeight="1">
      <c r="A12" s="1234"/>
      <c r="B12" s="416" t="s">
        <v>47</v>
      </c>
      <c r="C12" s="281" t="s">
        <v>388</v>
      </c>
      <c r="D12" s="451">
        <v>581</v>
      </c>
      <c r="E12" s="452" t="s">
        <v>389</v>
      </c>
      <c r="F12" s="453">
        <v>346</v>
      </c>
      <c r="G12" s="124"/>
      <c r="H12" s="439"/>
      <c r="I12" s="1272" t="s">
        <v>419</v>
      </c>
      <c r="J12" s="1273"/>
      <c r="K12" s="1273"/>
      <c r="L12" s="1274"/>
      <c r="M12" s="1059">
        <v>530</v>
      </c>
      <c r="N12" s="1060">
        <v>0</v>
      </c>
      <c r="O12" s="464"/>
      <c r="P12" s="439"/>
      <c r="Q12" s="1081" t="s">
        <v>63</v>
      </c>
      <c r="R12" s="1082"/>
      <c r="S12" s="1082"/>
      <c r="T12" s="1182"/>
      <c r="U12" s="1079">
        <v>1496</v>
      </c>
      <c r="V12" s="1080"/>
      <c r="W12" s="446"/>
      <c r="X12" s="444"/>
      <c r="Y12" s="1050" t="s">
        <v>309</v>
      </c>
      <c r="Z12" s="1051"/>
      <c r="AA12" s="416"/>
      <c r="AB12" s="426"/>
      <c r="AC12" s="1079">
        <v>952</v>
      </c>
      <c r="AD12" s="1080"/>
      <c r="AE12" s="15"/>
    </row>
    <row r="13" spans="1:31" ht="21.6" customHeight="1">
      <c r="A13" s="1234"/>
      <c r="B13" s="416" t="s">
        <v>50</v>
      </c>
      <c r="C13" s="281" t="s">
        <v>390</v>
      </c>
      <c r="D13" s="451">
        <v>566</v>
      </c>
      <c r="E13" s="452" t="s">
        <v>391</v>
      </c>
      <c r="F13" s="453">
        <v>361</v>
      </c>
      <c r="G13" s="124"/>
      <c r="H13" s="439"/>
      <c r="I13" s="1212" t="s">
        <v>286</v>
      </c>
      <c r="J13" s="1268"/>
      <c r="K13" s="1268"/>
      <c r="L13" s="423" t="s">
        <v>447</v>
      </c>
      <c r="M13" s="1118">
        <v>646</v>
      </c>
      <c r="N13" s="1119">
        <v>0</v>
      </c>
      <c r="O13" s="447"/>
      <c r="P13" s="439"/>
      <c r="Q13" s="1081" t="s">
        <v>67</v>
      </c>
      <c r="R13" s="1082"/>
      <c r="S13" s="1082"/>
      <c r="T13" s="1182"/>
      <c r="U13" s="1079">
        <v>1496</v>
      </c>
      <c r="V13" s="1080"/>
      <c r="W13" s="446"/>
      <c r="X13" s="448"/>
      <c r="Y13" s="1093" t="s">
        <v>342</v>
      </c>
      <c r="Z13" s="1094"/>
      <c r="AA13" s="1094"/>
      <c r="AB13" s="1221"/>
      <c r="AC13" s="1079">
        <v>677</v>
      </c>
      <c r="AD13" s="1080"/>
      <c r="AE13" s="15"/>
    </row>
    <row r="14" spans="1:31" ht="21.6" customHeight="1">
      <c r="A14" s="1235"/>
      <c r="B14" s="435" t="s">
        <v>53</v>
      </c>
      <c r="C14" s="288" t="s">
        <v>392</v>
      </c>
      <c r="D14" s="465">
        <v>540</v>
      </c>
      <c r="E14" s="466" t="s">
        <v>393</v>
      </c>
      <c r="F14" s="467">
        <v>387</v>
      </c>
      <c r="G14" s="132"/>
      <c r="H14" s="439"/>
      <c r="I14" s="1269"/>
      <c r="J14" s="1270"/>
      <c r="K14" s="1270"/>
      <c r="L14" s="413" t="s">
        <v>442</v>
      </c>
      <c r="M14" s="1079">
        <v>667</v>
      </c>
      <c r="N14" s="1080">
        <v>0</v>
      </c>
      <c r="O14" s="446"/>
      <c r="P14" s="439"/>
      <c r="Q14" s="1126" t="s">
        <v>69</v>
      </c>
      <c r="R14" s="1127"/>
      <c r="S14" s="1127"/>
      <c r="T14" s="1128"/>
      <c r="U14" s="1069">
        <v>1527</v>
      </c>
      <c r="V14" s="1070"/>
      <c r="W14" s="454"/>
      <c r="X14" s="448"/>
      <c r="Y14" s="1093" t="s">
        <v>310</v>
      </c>
      <c r="Z14" s="1094"/>
      <c r="AA14" s="1094"/>
      <c r="AB14" s="426"/>
      <c r="AC14" s="1079">
        <v>876</v>
      </c>
      <c r="AD14" s="1080"/>
      <c r="AE14" s="15"/>
    </row>
    <row r="15" spans="1:31" ht="21.6" customHeight="1">
      <c r="A15" s="1259" t="s">
        <v>293</v>
      </c>
      <c r="B15" s="1260"/>
      <c r="C15" s="133"/>
      <c r="D15" s="468"/>
      <c r="E15" s="1150">
        <v>407</v>
      </c>
      <c r="F15" s="1151">
        <v>0</v>
      </c>
      <c r="G15" s="135"/>
      <c r="H15" s="439"/>
      <c r="I15" s="1213"/>
      <c r="J15" s="1271"/>
      <c r="K15" s="1271"/>
      <c r="L15" s="421" t="s">
        <v>448</v>
      </c>
      <c r="M15" s="1154">
        <v>641</v>
      </c>
      <c r="N15" s="1155">
        <v>0</v>
      </c>
      <c r="O15" s="469"/>
      <c r="P15" s="439"/>
      <c r="Q15" s="1231" t="s">
        <v>266</v>
      </c>
      <c r="R15" s="1232"/>
      <c r="S15" s="1232"/>
      <c r="T15" s="1261"/>
      <c r="U15" s="1245">
        <v>1553</v>
      </c>
      <c r="V15" s="1246"/>
      <c r="W15" s="461"/>
      <c r="X15" s="448"/>
      <c r="Y15" s="1126" t="s">
        <v>343</v>
      </c>
      <c r="Z15" s="1127"/>
      <c r="AA15" s="1127"/>
      <c r="AB15" s="1128"/>
      <c r="AC15" s="1073">
        <v>1053</v>
      </c>
      <c r="AD15" s="1074"/>
      <c r="AE15" s="454"/>
    </row>
    <row r="16" spans="1:31" ht="21.6" customHeight="1">
      <c r="A16" s="1233" t="s">
        <v>295</v>
      </c>
      <c r="B16" s="136" t="s">
        <v>204</v>
      </c>
      <c r="C16" s="1255"/>
      <c r="D16" s="1256"/>
      <c r="E16" s="1151">
        <v>763</v>
      </c>
      <c r="F16" s="1151">
        <v>0</v>
      </c>
      <c r="G16" s="99"/>
      <c r="H16" s="439"/>
      <c r="I16" s="1257" t="s">
        <v>289</v>
      </c>
      <c r="J16" s="1258"/>
      <c r="K16" s="999" t="s">
        <v>199</v>
      </c>
      <c r="L16" s="1000"/>
      <c r="M16" s="1118">
        <v>586</v>
      </c>
      <c r="N16" s="1119">
        <v>0</v>
      </c>
      <c r="O16" s="447"/>
      <c r="P16" s="439"/>
      <c r="Q16" s="1264" t="s">
        <v>72</v>
      </c>
      <c r="R16" s="1265"/>
      <c r="S16" s="1266" t="s">
        <v>42</v>
      </c>
      <c r="T16" s="1267"/>
      <c r="U16" s="1073">
        <v>3059</v>
      </c>
      <c r="V16" s="1074"/>
      <c r="W16" s="71"/>
      <c r="X16" s="448"/>
      <c r="Y16" s="1081" t="s">
        <v>81</v>
      </c>
      <c r="Z16" s="1082"/>
      <c r="AA16" s="1082"/>
      <c r="AB16" s="470"/>
      <c r="AC16" s="1052">
        <v>1114</v>
      </c>
      <c r="AD16" s="1053"/>
      <c r="AE16" s="446"/>
    </row>
    <row r="17" spans="1:31" ht="21.6" customHeight="1">
      <c r="A17" s="1234"/>
      <c r="B17" s="471" t="s">
        <v>210</v>
      </c>
      <c r="C17" s="1262" t="s">
        <v>42</v>
      </c>
      <c r="D17" s="1263"/>
      <c r="E17" s="1074">
        <v>881</v>
      </c>
      <c r="F17" s="1074">
        <v>0</v>
      </c>
      <c r="G17" s="97"/>
      <c r="H17" s="439"/>
      <c r="I17" s="1247"/>
      <c r="J17" s="1248"/>
      <c r="K17" s="1206" t="s">
        <v>336</v>
      </c>
      <c r="L17" s="1207"/>
      <c r="M17" s="1245">
        <v>636</v>
      </c>
      <c r="N17" s="1246">
        <v>0</v>
      </c>
      <c r="O17" s="461"/>
      <c r="P17" s="439"/>
      <c r="Q17" s="472"/>
      <c r="R17" s="473" t="s">
        <v>75</v>
      </c>
      <c r="S17" s="474" t="s">
        <v>200</v>
      </c>
      <c r="T17" s="475">
        <v>1880</v>
      </c>
      <c r="U17" s="476" t="s">
        <v>201</v>
      </c>
      <c r="V17" s="477">
        <v>1179</v>
      </c>
      <c r="W17" s="71"/>
      <c r="X17" s="448"/>
      <c r="Y17" s="1133" t="s">
        <v>86</v>
      </c>
      <c r="Z17" s="1134"/>
      <c r="AA17" s="1077"/>
      <c r="AB17" s="1078"/>
      <c r="AC17" s="1079">
        <v>1425</v>
      </c>
      <c r="AD17" s="1080"/>
      <c r="AE17" s="15"/>
    </row>
    <row r="18" spans="1:31" ht="21.6" customHeight="1">
      <c r="A18" s="1235"/>
      <c r="B18" s="435" t="s">
        <v>288</v>
      </c>
      <c r="C18" s="296" t="s">
        <v>344</v>
      </c>
      <c r="D18" s="297" t="s">
        <v>449</v>
      </c>
      <c r="E18" s="298" t="s">
        <v>345</v>
      </c>
      <c r="F18" s="291">
        <v>417</v>
      </c>
      <c r="G18" s="69"/>
      <c r="H18" s="138"/>
      <c r="I18" s="1247" t="s">
        <v>276</v>
      </c>
      <c r="J18" s="1248"/>
      <c r="K18" s="478"/>
      <c r="L18" s="478"/>
      <c r="M18" s="1154">
        <v>560</v>
      </c>
      <c r="N18" s="1155">
        <v>0</v>
      </c>
      <c r="O18" s="469"/>
      <c r="P18" s="439"/>
      <c r="Q18" s="1249" t="s">
        <v>76</v>
      </c>
      <c r="R18" s="1250"/>
      <c r="S18" s="1251" t="s">
        <v>42</v>
      </c>
      <c r="T18" s="1252"/>
      <c r="U18" s="1253">
        <v>2183</v>
      </c>
      <c r="V18" s="1254"/>
      <c r="W18" s="14"/>
      <c r="X18" s="448"/>
      <c r="Y18" s="1093" t="s">
        <v>346</v>
      </c>
      <c r="Z18" s="1094"/>
      <c r="AA18" s="1094"/>
      <c r="AB18" s="413"/>
      <c r="AC18" s="1079">
        <v>906</v>
      </c>
      <c r="AD18" s="1080"/>
      <c r="AE18" s="15"/>
    </row>
    <row r="19" spans="1:31" ht="21.6" customHeight="1">
      <c r="A19" s="1233" t="s">
        <v>301</v>
      </c>
      <c r="B19" s="136" t="s">
        <v>204</v>
      </c>
      <c r="C19" s="1236"/>
      <c r="D19" s="1237"/>
      <c r="E19" s="1238">
        <v>657</v>
      </c>
      <c r="F19" s="1238">
        <v>0</v>
      </c>
      <c r="G19" s="99"/>
      <c r="H19" s="439"/>
      <c r="I19" s="1239" t="s">
        <v>277</v>
      </c>
      <c r="J19" s="1240"/>
      <c r="K19" s="1240"/>
      <c r="L19" s="1240"/>
      <c r="M19" s="1240"/>
      <c r="N19" s="1240"/>
      <c r="O19" s="1241"/>
      <c r="P19" s="439"/>
      <c r="Q19" s="479"/>
      <c r="R19" s="480" t="s">
        <v>75</v>
      </c>
      <c r="S19" s="481" t="s">
        <v>200</v>
      </c>
      <c r="T19" s="482">
        <v>1260</v>
      </c>
      <c r="U19" s="483" t="s">
        <v>201</v>
      </c>
      <c r="V19" s="484">
        <v>923</v>
      </c>
      <c r="W19" s="58"/>
      <c r="X19" s="448"/>
      <c r="Y19" s="1093" t="s">
        <v>347</v>
      </c>
      <c r="Z19" s="1094"/>
      <c r="AA19" s="1094"/>
      <c r="AB19" s="413"/>
      <c r="AC19" s="1079">
        <v>773</v>
      </c>
      <c r="AD19" s="1080"/>
      <c r="AE19" s="15"/>
    </row>
    <row r="20" spans="1:31" ht="21.6" customHeight="1">
      <c r="A20" s="1234"/>
      <c r="B20" s="139" t="s">
        <v>210</v>
      </c>
      <c r="C20" s="1242" t="s">
        <v>42</v>
      </c>
      <c r="D20" s="1243"/>
      <c r="E20" s="1244">
        <v>921</v>
      </c>
      <c r="F20" s="1244">
        <v>0</v>
      </c>
      <c r="G20" s="97"/>
      <c r="H20" s="439"/>
      <c r="I20" s="1214" t="s">
        <v>62</v>
      </c>
      <c r="J20" s="1215"/>
      <c r="K20" s="485"/>
      <c r="L20" s="486"/>
      <c r="M20" s="1118">
        <v>535</v>
      </c>
      <c r="N20" s="1119">
        <v>0</v>
      </c>
      <c r="O20" s="447"/>
      <c r="P20" s="439"/>
      <c r="Q20" s="1214" t="s">
        <v>78</v>
      </c>
      <c r="R20" s="1215"/>
      <c r="S20" s="487"/>
      <c r="T20" s="488"/>
      <c r="U20" s="1139">
        <v>1440</v>
      </c>
      <c r="V20" s="1140"/>
      <c r="W20" s="447"/>
      <c r="X20" s="448"/>
      <c r="Y20" s="1050" t="s">
        <v>91</v>
      </c>
      <c r="Z20" s="1051"/>
      <c r="AA20" s="412"/>
      <c r="AB20" s="413"/>
      <c r="AC20" s="1079">
        <v>723</v>
      </c>
      <c r="AD20" s="1080"/>
      <c r="AE20" s="15"/>
    </row>
    <row r="21" spans="1:31" ht="21.6" customHeight="1">
      <c r="A21" s="1234"/>
      <c r="B21" s="416" t="s">
        <v>22</v>
      </c>
      <c r="C21" s="303" t="s">
        <v>405</v>
      </c>
      <c r="D21" s="286" t="s">
        <v>450</v>
      </c>
      <c r="E21" s="304" t="s">
        <v>406</v>
      </c>
      <c r="F21" s="425">
        <v>351</v>
      </c>
      <c r="G21" s="66"/>
      <c r="H21" s="439"/>
      <c r="I21" s="1061" t="s">
        <v>66</v>
      </c>
      <c r="J21" s="1062"/>
      <c r="K21" s="489"/>
      <c r="L21" s="449"/>
      <c r="M21" s="1048">
        <v>733</v>
      </c>
      <c r="N21" s="1049">
        <v>0</v>
      </c>
      <c r="O21" s="450"/>
      <c r="P21" s="439"/>
      <c r="Q21" s="1050" t="s">
        <v>80</v>
      </c>
      <c r="R21" s="1051"/>
      <c r="S21" s="490"/>
      <c r="T21" s="470"/>
      <c r="U21" s="1052">
        <v>2041</v>
      </c>
      <c r="V21" s="1053"/>
      <c r="W21" s="446"/>
      <c r="X21" s="448"/>
      <c r="Y21" s="1133" t="s">
        <v>348</v>
      </c>
      <c r="Z21" s="1134"/>
      <c r="AA21" s="1077"/>
      <c r="AB21" s="1078"/>
      <c r="AC21" s="1079">
        <v>876</v>
      </c>
      <c r="AD21" s="1080"/>
      <c r="AE21" s="15"/>
    </row>
    <row r="22" spans="1:31" ht="21.6" customHeight="1">
      <c r="A22" s="1234"/>
      <c r="B22" s="416" t="s">
        <v>287</v>
      </c>
      <c r="C22" s="303" t="s">
        <v>407</v>
      </c>
      <c r="D22" s="457" t="s">
        <v>451</v>
      </c>
      <c r="E22" s="491" t="s">
        <v>377</v>
      </c>
      <c r="F22" s="453">
        <v>382</v>
      </c>
      <c r="G22" s="66"/>
      <c r="H22" s="439"/>
      <c r="I22" s="1081" t="s">
        <v>294</v>
      </c>
      <c r="J22" s="1082"/>
      <c r="K22" s="1082"/>
      <c r="L22" s="445"/>
      <c r="M22" s="1216">
        <v>707</v>
      </c>
      <c r="N22" s="1217">
        <v>0</v>
      </c>
      <c r="O22" s="446"/>
      <c r="P22" s="439"/>
      <c r="Q22" s="1081" t="s">
        <v>83</v>
      </c>
      <c r="R22" s="1082"/>
      <c r="S22" s="1082"/>
      <c r="T22" s="470"/>
      <c r="U22" s="1052">
        <v>1603</v>
      </c>
      <c r="V22" s="1053"/>
      <c r="W22" s="446"/>
      <c r="X22" s="448"/>
      <c r="Y22" s="1093" t="s">
        <v>94</v>
      </c>
      <c r="Z22" s="1094"/>
      <c r="AA22" s="1094"/>
      <c r="AB22" s="413"/>
      <c r="AC22" s="1079">
        <v>957</v>
      </c>
      <c r="AD22" s="1080"/>
      <c r="AE22" s="15"/>
    </row>
    <row r="23" spans="1:31" ht="21.6" customHeight="1">
      <c r="A23" s="1234"/>
      <c r="B23" s="416" t="s">
        <v>65</v>
      </c>
      <c r="C23" s="303" t="s">
        <v>379</v>
      </c>
      <c r="D23" s="457" t="s">
        <v>450</v>
      </c>
      <c r="E23" s="491" t="s">
        <v>380</v>
      </c>
      <c r="F23" s="453">
        <v>351</v>
      </c>
      <c r="G23" s="66"/>
      <c r="H23" s="439"/>
      <c r="I23" s="1081" t="s">
        <v>296</v>
      </c>
      <c r="J23" s="1082"/>
      <c r="K23" s="1082"/>
      <c r="L23" s="445"/>
      <c r="M23" s="1216">
        <v>839</v>
      </c>
      <c r="N23" s="1217"/>
      <c r="O23" s="446"/>
      <c r="P23" s="439"/>
      <c r="Q23" s="1229" t="s">
        <v>85</v>
      </c>
      <c r="R23" s="1230"/>
      <c r="S23" s="492" t="s">
        <v>200</v>
      </c>
      <c r="T23" s="493">
        <v>1510</v>
      </c>
      <c r="U23" s="494" t="s">
        <v>201</v>
      </c>
      <c r="V23" s="495">
        <v>1066</v>
      </c>
      <c r="W23" s="15"/>
      <c r="X23" s="444"/>
      <c r="Y23" s="1093" t="s">
        <v>98</v>
      </c>
      <c r="Z23" s="1094"/>
      <c r="AA23" s="1094"/>
      <c r="AB23" s="413"/>
      <c r="AC23" s="1079">
        <v>1008</v>
      </c>
      <c r="AD23" s="1080"/>
      <c r="AE23" s="15"/>
    </row>
    <row r="24" spans="1:31" ht="21.6" customHeight="1">
      <c r="A24" s="1234"/>
      <c r="B24" s="419" t="s">
        <v>288</v>
      </c>
      <c r="C24" s="303" t="s">
        <v>408</v>
      </c>
      <c r="D24" s="457" t="s">
        <v>450</v>
      </c>
      <c r="E24" s="491" t="s">
        <v>381</v>
      </c>
      <c r="F24" s="453">
        <v>351</v>
      </c>
      <c r="G24" s="66"/>
      <c r="H24" s="439"/>
      <c r="I24" s="1081" t="s">
        <v>298</v>
      </c>
      <c r="J24" s="1082"/>
      <c r="K24" s="1082"/>
      <c r="L24" s="1182"/>
      <c r="M24" s="1216">
        <v>463</v>
      </c>
      <c r="N24" s="1217"/>
      <c r="O24" s="446"/>
      <c r="P24" s="439"/>
      <c r="Q24" s="1231" t="s">
        <v>88</v>
      </c>
      <c r="R24" s="1232"/>
      <c r="S24" s="1232"/>
      <c r="T24" s="496"/>
      <c r="U24" s="1131">
        <v>2157</v>
      </c>
      <c r="V24" s="1132"/>
      <c r="W24" s="461"/>
      <c r="X24" s="448"/>
      <c r="Y24" s="1093" t="s">
        <v>350</v>
      </c>
      <c r="Z24" s="1094"/>
      <c r="AA24" s="1094"/>
      <c r="AB24" s="413"/>
      <c r="AC24" s="1079">
        <v>1619</v>
      </c>
      <c r="AD24" s="1080"/>
      <c r="AE24" s="15"/>
    </row>
    <row r="25" spans="1:31" ht="21.6" customHeight="1">
      <c r="A25" s="1234"/>
      <c r="B25" s="416" t="s">
        <v>71</v>
      </c>
      <c r="C25" s="303" t="s">
        <v>409</v>
      </c>
      <c r="D25" s="457" t="s">
        <v>452</v>
      </c>
      <c r="E25" s="491" t="s">
        <v>382</v>
      </c>
      <c r="F25" s="453">
        <v>356</v>
      </c>
      <c r="G25" s="66"/>
      <c r="H25" s="439"/>
      <c r="I25" s="1081" t="s">
        <v>300</v>
      </c>
      <c r="J25" s="1082"/>
      <c r="K25" s="1082"/>
      <c r="L25" s="1182"/>
      <c r="M25" s="1216">
        <v>1109</v>
      </c>
      <c r="N25" s="1217"/>
      <c r="O25" s="446"/>
      <c r="P25" s="439"/>
      <c r="Q25" s="1225" t="s">
        <v>90</v>
      </c>
      <c r="R25" s="497"/>
      <c r="S25" s="1227" t="s">
        <v>42</v>
      </c>
      <c r="T25" s="1228"/>
      <c r="U25" s="1073">
        <v>2255</v>
      </c>
      <c r="V25" s="1074"/>
      <c r="W25" s="71"/>
      <c r="X25" s="448"/>
      <c r="Y25" s="1093" t="s">
        <v>353</v>
      </c>
      <c r="Z25" s="1094"/>
      <c r="AA25" s="1094"/>
      <c r="AB25" s="1221"/>
      <c r="AC25" s="1079">
        <v>1119</v>
      </c>
      <c r="AD25" s="1080"/>
      <c r="AE25" s="15"/>
    </row>
    <row r="26" spans="1:31" ht="21.6" customHeight="1">
      <c r="A26" s="1234"/>
      <c r="B26" s="414" t="s">
        <v>265</v>
      </c>
      <c r="C26" s="303" t="s">
        <v>383</v>
      </c>
      <c r="D26" s="457" t="s">
        <v>354</v>
      </c>
      <c r="E26" s="491" t="s">
        <v>410</v>
      </c>
      <c r="F26" s="453">
        <v>361</v>
      </c>
      <c r="G26" s="66"/>
      <c r="H26" s="439"/>
      <c r="I26" s="1081" t="s">
        <v>355</v>
      </c>
      <c r="J26" s="1082"/>
      <c r="K26" s="1082"/>
      <c r="L26" s="445"/>
      <c r="M26" s="1216">
        <v>626</v>
      </c>
      <c r="N26" s="1217"/>
      <c r="O26" s="446"/>
      <c r="P26" s="440"/>
      <c r="Q26" s="1225"/>
      <c r="R26" s="455" t="s">
        <v>75</v>
      </c>
      <c r="S26" s="492" t="s">
        <v>200</v>
      </c>
      <c r="T26" s="498">
        <v>1450</v>
      </c>
      <c r="U26" s="494" t="s">
        <v>201</v>
      </c>
      <c r="V26" s="453">
        <v>805</v>
      </c>
      <c r="W26" s="75"/>
      <c r="X26" s="499"/>
      <c r="Y26" s="1222" t="s">
        <v>356</v>
      </c>
      <c r="Z26" s="1223"/>
      <c r="AA26" s="1223"/>
      <c r="AB26" s="1224"/>
      <c r="AC26" s="1073">
        <v>992</v>
      </c>
      <c r="AD26" s="1074"/>
      <c r="AE26" s="71"/>
    </row>
    <row r="27" spans="1:31" ht="21.6" customHeight="1">
      <c r="A27" s="1234"/>
      <c r="B27" s="416" t="s">
        <v>74</v>
      </c>
      <c r="C27" s="303" t="s">
        <v>384</v>
      </c>
      <c r="D27" s="286" t="s">
        <v>394</v>
      </c>
      <c r="E27" s="304" t="s">
        <v>385</v>
      </c>
      <c r="F27" s="425">
        <v>366</v>
      </c>
      <c r="G27" s="66"/>
      <c r="H27" s="439"/>
      <c r="I27" s="1050" t="s">
        <v>84</v>
      </c>
      <c r="J27" s="1051"/>
      <c r="K27" s="455"/>
      <c r="L27" s="445" t="s">
        <v>167</v>
      </c>
      <c r="M27" s="1216">
        <v>321</v>
      </c>
      <c r="N27" s="1217"/>
      <c r="O27" s="446"/>
      <c r="P27" s="439"/>
      <c r="Q27" s="1225"/>
      <c r="R27" s="500" t="s">
        <v>349</v>
      </c>
      <c r="S27" s="492" t="s">
        <v>200</v>
      </c>
      <c r="T27" s="498">
        <v>1136</v>
      </c>
      <c r="U27" s="494" t="s">
        <v>201</v>
      </c>
      <c r="V27" s="495">
        <v>1119</v>
      </c>
      <c r="W27" s="75"/>
      <c r="X27" s="448"/>
      <c r="Y27" s="1110" t="s">
        <v>104</v>
      </c>
      <c r="Z27" s="1111"/>
      <c r="AA27" s="1111"/>
      <c r="AB27" s="1111"/>
      <c r="AC27" s="1111"/>
      <c r="AD27" s="1111"/>
      <c r="AE27" s="1112"/>
    </row>
    <row r="28" spans="1:31" ht="21.6" customHeight="1">
      <c r="A28" s="1234"/>
      <c r="B28" s="414" t="s">
        <v>50</v>
      </c>
      <c r="C28" s="303" t="s">
        <v>411</v>
      </c>
      <c r="D28" s="457" t="s">
        <v>453</v>
      </c>
      <c r="E28" s="304" t="s">
        <v>412</v>
      </c>
      <c r="F28" s="425">
        <v>387</v>
      </c>
      <c r="G28" s="66"/>
      <c r="H28" s="439"/>
      <c r="I28" s="1081" t="s">
        <v>302</v>
      </c>
      <c r="J28" s="1082"/>
      <c r="K28" s="1082"/>
      <c r="L28" s="445" t="s">
        <v>167</v>
      </c>
      <c r="M28" s="1216">
        <v>280</v>
      </c>
      <c r="N28" s="1217"/>
      <c r="O28" s="446"/>
      <c r="P28" s="439"/>
      <c r="Q28" s="1226"/>
      <c r="R28" s="480" t="s">
        <v>352</v>
      </c>
      <c r="S28" s="474" t="s">
        <v>96</v>
      </c>
      <c r="T28" s="475">
        <v>1385</v>
      </c>
      <c r="U28" s="501" t="s">
        <v>97</v>
      </c>
      <c r="V28" s="467">
        <v>870</v>
      </c>
      <c r="W28" s="76"/>
      <c r="X28" s="448"/>
      <c r="Y28" s="1115" t="s">
        <v>270</v>
      </c>
      <c r="Z28" s="1116"/>
      <c r="AA28" s="1116"/>
      <c r="AB28" s="1117"/>
      <c r="AC28" s="1139">
        <v>1404</v>
      </c>
      <c r="AD28" s="1140"/>
      <c r="AE28" s="14"/>
    </row>
    <row r="29" spans="1:31" ht="21.6" customHeight="1">
      <c r="A29" s="1235"/>
      <c r="B29" s="414" t="s">
        <v>77</v>
      </c>
      <c r="C29" s="310" t="s">
        <v>413</v>
      </c>
      <c r="D29" s="311" t="s">
        <v>394</v>
      </c>
      <c r="E29" s="312" t="s">
        <v>388</v>
      </c>
      <c r="F29" s="302">
        <v>366</v>
      </c>
      <c r="G29" s="135"/>
      <c r="H29" s="439"/>
      <c r="I29" s="1050" t="s">
        <v>89</v>
      </c>
      <c r="J29" s="1051"/>
      <c r="K29" s="455"/>
      <c r="L29" s="445" t="s">
        <v>167</v>
      </c>
      <c r="M29" s="1216">
        <v>437</v>
      </c>
      <c r="N29" s="1217"/>
      <c r="O29" s="446"/>
      <c r="P29" s="439"/>
      <c r="Q29" s="1218" t="s">
        <v>100</v>
      </c>
      <c r="R29" s="1157"/>
      <c r="S29" s="1157"/>
      <c r="T29" s="125"/>
      <c r="U29" s="1219">
        <v>1145</v>
      </c>
      <c r="V29" s="1220"/>
      <c r="W29" s="459"/>
      <c r="X29" s="448"/>
      <c r="Y29" s="1093" t="s">
        <v>272</v>
      </c>
      <c r="Z29" s="1094"/>
      <c r="AA29" s="1094"/>
      <c r="AB29" s="1221"/>
      <c r="AC29" s="1052">
        <v>2545</v>
      </c>
      <c r="AD29" s="1053"/>
      <c r="AE29" s="15"/>
    </row>
    <row r="30" spans="1:31" ht="21.6" customHeight="1">
      <c r="A30" s="1043" t="s">
        <v>79</v>
      </c>
      <c r="B30" s="1044"/>
      <c r="C30" s="1044"/>
      <c r="D30" s="1044"/>
      <c r="E30" s="1044"/>
      <c r="F30" s="1044"/>
      <c r="G30" s="1045"/>
      <c r="H30" s="439"/>
      <c r="I30" s="1208" t="s">
        <v>359</v>
      </c>
      <c r="J30" s="1209"/>
      <c r="K30" s="1209"/>
      <c r="L30" s="502" t="s">
        <v>167</v>
      </c>
      <c r="M30" s="1210">
        <v>351</v>
      </c>
      <c r="N30" s="1211"/>
      <c r="O30" s="454"/>
      <c r="P30" s="439"/>
      <c r="Q30" s="1212" t="s">
        <v>102</v>
      </c>
      <c r="R30" s="503" t="s">
        <v>75</v>
      </c>
      <c r="S30" s="485" t="s">
        <v>200</v>
      </c>
      <c r="T30" s="504">
        <v>1100</v>
      </c>
      <c r="U30" s="505" t="s">
        <v>201</v>
      </c>
      <c r="V30" s="506">
        <v>849</v>
      </c>
      <c r="W30" s="14"/>
      <c r="X30" s="448"/>
      <c r="Y30" s="979" t="s">
        <v>110</v>
      </c>
      <c r="Z30" s="980"/>
      <c r="AA30" s="88"/>
      <c r="AB30" s="507" t="s">
        <v>167</v>
      </c>
      <c r="AC30" s="1073">
        <v>1404</v>
      </c>
      <c r="AD30" s="1074"/>
      <c r="AE30" s="71"/>
    </row>
    <row r="31" spans="1:31" ht="21.6" customHeight="1">
      <c r="A31" s="1199" t="s">
        <v>82</v>
      </c>
      <c r="B31" s="1200"/>
      <c r="C31" s="999" t="s">
        <v>204</v>
      </c>
      <c r="D31" s="1000"/>
      <c r="E31" s="1139">
        <v>692</v>
      </c>
      <c r="F31" s="1140">
        <v>0</v>
      </c>
      <c r="G31" s="14"/>
      <c r="H31" s="439"/>
      <c r="I31" s="1043" t="s">
        <v>93</v>
      </c>
      <c r="J31" s="1044"/>
      <c r="K31" s="1044"/>
      <c r="L31" s="1044"/>
      <c r="M31" s="1044"/>
      <c r="N31" s="1044"/>
      <c r="O31" s="1045"/>
      <c r="P31" s="439"/>
      <c r="Q31" s="1213"/>
      <c r="R31" s="508" t="s">
        <v>349</v>
      </c>
      <c r="S31" s="474" t="s">
        <v>200</v>
      </c>
      <c r="T31" s="294">
        <v>977</v>
      </c>
      <c r="U31" s="309" t="s">
        <v>201</v>
      </c>
      <c r="V31" s="291">
        <v>972</v>
      </c>
      <c r="W31" s="16"/>
      <c r="X31" s="448"/>
      <c r="Y31" s="427" t="s">
        <v>112</v>
      </c>
      <c r="Z31" s="428"/>
      <c r="AA31" s="189"/>
      <c r="AB31" s="507" t="s">
        <v>167</v>
      </c>
      <c r="AC31" s="1073">
        <v>1720</v>
      </c>
      <c r="AD31" s="1074"/>
      <c r="AE31" s="71"/>
    </row>
    <row r="32" spans="1:31" ht="21.6" customHeight="1">
      <c r="A32" s="1201"/>
      <c r="B32" s="1202"/>
      <c r="C32" s="1206" t="s">
        <v>210</v>
      </c>
      <c r="D32" s="1207"/>
      <c r="E32" s="1098">
        <v>861</v>
      </c>
      <c r="F32" s="1074">
        <v>0</v>
      </c>
      <c r="G32" s="58"/>
      <c r="H32" s="439"/>
      <c r="I32" s="1143" t="s">
        <v>282</v>
      </c>
      <c r="J32" s="1144"/>
      <c r="K32" s="1144"/>
      <c r="L32" s="485"/>
      <c r="M32" s="1118">
        <v>962</v>
      </c>
      <c r="N32" s="1119">
        <v>0</v>
      </c>
      <c r="O32" s="447"/>
      <c r="P32" s="439"/>
      <c r="Q32" s="1214" t="s">
        <v>107</v>
      </c>
      <c r="R32" s="1215"/>
      <c r="S32" s="509"/>
      <c r="T32" s="488"/>
      <c r="U32" s="1139">
        <v>992</v>
      </c>
      <c r="V32" s="1140"/>
      <c r="W32" s="447"/>
      <c r="X32" s="448"/>
      <c r="Y32" s="979" t="s">
        <v>312</v>
      </c>
      <c r="Z32" s="980"/>
      <c r="AA32" s="88"/>
      <c r="AB32" s="507" t="s">
        <v>167</v>
      </c>
      <c r="AC32" s="1073">
        <v>1669</v>
      </c>
      <c r="AD32" s="1074"/>
      <c r="AE32" s="71"/>
    </row>
    <row r="33" spans="1:31" ht="21.6" customHeight="1">
      <c r="A33" s="1199" t="s">
        <v>87</v>
      </c>
      <c r="B33" s="1200"/>
      <c r="C33" s="999" t="s">
        <v>204</v>
      </c>
      <c r="D33" s="1000"/>
      <c r="E33" s="1088">
        <v>672</v>
      </c>
      <c r="F33" s="1089">
        <v>0</v>
      </c>
      <c r="G33" s="63"/>
      <c r="H33" s="439"/>
      <c r="I33" s="1081" t="s">
        <v>283</v>
      </c>
      <c r="J33" s="1082"/>
      <c r="K33" s="1082"/>
      <c r="L33" s="492"/>
      <c r="M33" s="1183">
        <v>962</v>
      </c>
      <c r="N33" s="1184">
        <v>0</v>
      </c>
      <c r="O33" s="446"/>
      <c r="P33" s="439"/>
      <c r="Q33" s="1050" t="s">
        <v>108</v>
      </c>
      <c r="R33" s="1051"/>
      <c r="S33" s="510"/>
      <c r="T33" s="470"/>
      <c r="U33" s="1052">
        <v>1563</v>
      </c>
      <c r="V33" s="1053"/>
      <c r="W33" s="446"/>
      <c r="X33" s="448"/>
      <c r="Y33" s="1133" t="s">
        <v>115</v>
      </c>
      <c r="Z33" s="1134"/>
      <c r="AA33" s="412">
        <v>1</v>
      </c>
      <c r="AB33" s="511" t="s">
        <v>167</v>
      </c>
      <c r="AC33" s="1052">
        <v>1665</v>
      </c>
      <c r="AD33" s="1053"/>
      <c r="AE33" s="15"/>
    </row>
    <row r="34" spans="1:31" ht="21.6" customHeight="1">
      <c r="A34" s="1201"/>
      <c r="B34" s="1202"/>
      <c r="C34" s="1206" t="s">
        <v>210</v>
      </c>
      <c r="D34" s="1207"/>
      <c r="E34" s="1048">
        <v>844</v>
      </c>
      <c r="F34" s="1053">
        <v>0</v>
      </c>
      <c r="G34" s="16"/>
      <c r="H34" s="439"/>
      <c r="I34" s="1081" t="s">
        <v>106</v>
      </c>
      <c r="J34" s="1082"/>
      <c r="K34" s="1082"/>
      <c r="L34" s="1182"/>
      <c r="M34" s="1183">
        <v>1364</v>
      </c>
      <c r="N34" s="1184"/>
      <c r="O34" s="446"/>
      <c r="P34" s="439"/>
      <c r="Q34" s="1081" t="s">
        <v>109</v>
      </c>
      <c r="R34" s="1082"/>
      <c r="S34" s="1082"/>
      <c r="T34" s="470"/>
      <c r="U34" s="1052">
        <v>1140</v>
      </c>
      <c r="V34" s="1053"/>
      <c r="W34" s="446"/>
      <c r="X34" s="448"/>
      <c r="Y34" s="1133" t="s">
        <v>115</v>
      </c>
      <c r="Z34" s="1134"/>
      <c r="AA34" s="412">
        <v>2</v>
      </c>
      <c r="AB34" s="511" t="s">
        <v>167</v>
      </c>
      <c r="AC34" s="1052">
        <v>1394</v>
      </c>
      <c r="AD34" s="1053"/>
      <c r="AE34" s="15"/>
    </row>
    <row r="35" spans="1:31" ht="21.6" customHeight="1">
      <c r="A35" s="1199" t="s">
        <v>92</v>
      </c>
      <c r="B35" s="1200"/>
      <c r="C35" s="999" t="s">
        <v>204</v>
      </c>
      <c r="D35" s="1000"/>
      <c r="E35" s="1139">
        <v>652</v>
      </c>
      <c r="F35" s="1140">
        <v>0</v>
      </c>
      <c r="G35" s="14"/>
      <c r="H35" s="439"/>
      <c r="I35" s="1081" t="s">
        <v>284</v>
      </c>
      <c r="J35" s="1082"/>
      <c r="K35" s="1082"/>
      <c r="L35" s="1182"/>
      <c r="M35" s="1183">
        <v>768</v>
      </c>
      <c r="N35" s="1184"/>
      <c r="O35" s="446"/>
      <c r="P35" s="439"/>
      <c r="Q35" s="1050" t="s">
        <v>111</v>
      </c>
      <c r="R35" s="1051"/>
      <c r="S35" s="510"/>
      <c r="T35" s="470"/>
      <c r="U35" s="1052">
        <v>886</v>
      </c>
      <c r="V35" s="1053"/>
      <c r="W35" s="446"/>
      <c r="X35" s="448"/>
      <c r="Y35" s="1093" t="s">
        <v>118</v>
      </c>
      <c r="Z35" s="1094"/>
      <c r="AA35" s="1094"/>
      <c r="AB35" s="511" t="s">
        <v>167</v>
      </c>
      <c r="AC35" s="1052">
        <v>2127</v>
      </c>
      <c r="AD35" s="1053"/>
      <c r="AE35" s="15"/>
    </row>
    <row r="36" spans="1:31" ht="21.6" customHeight="1">
      <c r="A36" s="1201"/>
      <c r="B36" s="1202"/>
      <c r="C36" s="1206" t="s">
        <v>210</v>
      </c>
      <c r="D36" s="1207"/>
      <c r="E36" s="1098">
        <v>799</v>
      </c>
      <c r="F36" s="1074">
        <v>0</v>
      </c>
      <c r="G36" s="58"/>
      <c r="H36" s="439"/>
      <c r="I36" s="1126" t="s">
        <v>304</v>
      </c>
      <c r="J36" s="1127"/>
      <c r="K36" s="1127"/>
      <c r="L36" s="1128"/>
      <c r="M36" s="981">
        <v>881</v>
      </c>
      <c r="N36" s="982"/>
      <c r="O36" s="454"/>
      <c r="P36" s="439"/>
      <c r="Q36" s="1081" t="s">
        <v>113</v>
      </c>
      <c r="R36" s="1082"/>
      <c r="S36" s="1082"/>
      <c r="T36" s="470"/>
      <c r="U36" s="1052">
        <v>906</v>
      </c>
      <c r="V36" s="1053"/>
      <c r="W36" s="446"/>
      <c r="X36" s="448"/>
      <c r="Y36" s="1133" t="s">
        <v>313</v>
      </c>
      <c r="Z36" s="1134"/>
      <c r="AA36" s="412">
        <v>1</v>
      </c>
      <c r="AB36" s="511" t="s">
        <v>167</v>
      </c>
      <c r="AC36" s="1052">
        <v>1089</v>
      </c>
      <c r="AD36" s="1053"/>
      <c r="AE36" s="15"/>
    </row>
    <row r="37" spans="1:31" ht="21.6" customHeight="1">
      <c r="A37" s="1203" t="s">
        <v>95</v>
      </c>
      <c r="B37" s="1204"/>
      <c r="C37" s="1000"/>
      <c r="D37" s="1205"/>
      <c r="E37" s="1139">
        <v>1379</v>
      </c>
      <c r="F37" s="1140">
        <v>0</v>
      </c>
      <c r="G37" s="14"/>
      <c r="H37" s="439"/>
      <c r="I37" s="1081" t="s">
        <v>305</v>
      </c>
      <c r="J37" s="1082"/>
      <c r="K37" s="1082"/>
      <c r="L37" s="1182"/>
      <c r="M37" s="1183">
        <v>1008</v>
      </c>
      <c r="N37" s="1184"/>
      <c r="O37" s="446"/>
      <c r="P37" s="439"/>
      <c r="Q37" s="1081" t="s">
        <v>114</v>
      </c>
      <c r="R37" s="1082"/>
      <c r="S37" s="1082"/>
      <c r="T37" s="1182"/>
      <c r="U37" s="1052">
        <v>1664</v>
      </c>
      <c r="V37" s="1053"/>
      <c r="W37" s="15"/>
      <c r="X37" s="448"/>
      <c r="Y37" s="1133" t="s">
        <v>313</v>
      </c>
      <c r="Z37" s="1134"/>
      <c r="AA37" s="412">
        <v>2</v>
      </c>
      <c r="AB37" s="511" t="s">
        <v>167</v>
      </c>
      <c r="AC37" s="1052">
        <v>1003</v>
      </c>
      <c r="AD37" s="1053"/>
      <c r="AE37" s="15"/>
    </row>
    <row r="38" spans="1:31" ht="21.6" customHeight="1">
      <c r="A38" s="1191" t="s">
        <v>99</v>
      </c>
      <c r="B38" s="1192"/>
      <c r="C38" s="1193"/>
      <c r="D38" s="1194"/>
      <c r="E38" s="1052">
        <v>641</v>
      </c>
      <c r="F38" s="1053">
        <v>0</v>
      </c>
      <c r="G38" s="15"/>
      <c r="H38" s="439"/>
      <c r="I38" s="1196" t="s">
        <v>361</v>
      </c>
      <c r="J38" s="1197"/>
      <c r="K38" s="1197"/>
      <c r="L38" s="1198"/>
      <c r="M38" s="1183">
        <v>1008</v>
      </c>
      <c r="N38" s="1184"/>
      <c r="O38" s="446"/>
      <c r="P38" s="439"/>
      <c r="Q38" s="1081" t="s">
        <v>117</v>
      </c>
      <c r="R38" s="1082"/>
      <c r="S38" s="1082"/>
      <c r="T38" s="1182"/>
      <c r="U38" s="1052">
        <v>1786</v>
      </c>
      <c r="V38" s="1053"/>
      <c r="W38" s="446"/>
      <c r="X38" s="448"/>
      <c r="Y38" s="1113" t="s">
        <v>314</v>
      </c>
      <c r="Z38" s="1114"/>
      <c r="AA38" s="1114"/>
      <c r="AB38" s="511" t="s">
        <v>167</v>
      </c>
      <c r="AC38" s="1052">
        <v>2397</v>
      </c>
      <c r="AD38" s="1053"/>
      <c r="AE38" s="15"/>
    </row>
    <row r="39" spans="1:31" ht="21.6" customHeight="1">
      <c r="A39" s="1191" t="s">
        <v>101</v>
      </c>
      <c r="B39" s="1192"/>
      <c r="C39" s="1193"/>
      <c r="D39" s="1194"/>
      <c r="E39" s="1052">
        <v>473</v>
      </c>
      <c r="F39" s="1053">
        <v>0</v>
      </c>
      <c r="G39" s="15"/>
      <c r="H39" s="439"/>
      <c r="I39" s="1100" t="s">
        <v>362</v>
      </c>
      <c r="J39" s="1101"/>
      <c r="K39" s="1101"/>
      <c r="L39" s="1195"/>
      <c r="M39" s="1183">
        <v>1175</v>
      </c>
      <c r="N39" s="1184"/>
      <c r="O39" s="450"/>
      <c r="P39" s="439"/>
      <c r="Q39" s="1081" t="s">
        <v>120</v>
      </c>
      <c r="R39" s="1082"/>
      <c r="S39" s="1082"/>
      <c r="T39" s="1182"/>
      <c r="U39" s="1052">
        <v>1222</v>
      </c>
      <c r="V39" s="1053"/>
      <c r="W39" s="446"/>
      <c r="X39" s="448"/>
      <c r="Y39" s="1093" t="s">
        <v>315</v>
      </c>
      <c r="Z39" s="1094"/>
      <c r="AA39" s="1094"/>
      <c r="AB39" s="511" t="s">
        <v>167</v>
      </c>
      <c r="AC39" s="1052">
        <v>1899</v>
      </c>
      <c r="AD39" s="1053"/>
      <c r="AE39" s="15"/>
    </row>
    <row r="40" spans="1:31" ht="21.6" customHeight="1">
      <c r="A40" s="1186" t="s">
        <v>103</v>
      </c>
      <c r="B40" s="1187"/>
      <c r="C40" s="424"/>
      <c r="D40" s="318"/>
      <c r="E40" s="1131">
        <v>473</v>
      </c>
      <c r="F40" s="1132">
        <v>0</v>
      </c>
      <c r="G40" s="16"/>
      <c r="H40" s="439"/>
      <c r="I40" s="1081" t="s">
        <v>363</v>
      </c>
      <c r="J40" s="1082"/>
      <c r="K40" s="1082"/>
      <c r="L40" s="1182"/>
      <c r="M40" s="1183">
        <v>998</v>
      </c>
      <c r="N40" s="1184"/>
      <c r="O40" s="450"/>
      <c r="P40" s="439"/>
      <c r="Q40" s="1188" t="s">
        <v>360</v>
      </c>
      <c r="R40" s="1189"/>
      <c r="S40" s="1189"/>
      <c r="T40" s="1190"/>
      <c r="U40" s="1052">
        <v>1140</v>
      </c>
      <c r="V40" s="1053"/>
      <c r="W40" s="190"/>
      <c r="X40" s="448"/>
      <c r="Y40" s="1133" t="s">
        <v>274</v>
      </c>
      <c r="Z40" s="1134"/>
      <c r="AA40" s="78"/>
      <c r="AB40" s="511" t="s">
        <v>167</v>
      </c>
      <c r="AC40" s="1052">
        <v>1328</v>
      </c>
      <c r="AD40" s="1053"/>
      <c r="AE40" s="15"/>
    </row>
    <row r="41" spans="1:31" ht="21.6" customHeight="1">
      <c r="A41" s="1043" t="s">
        <v>105</v>
      </c>
      <c r="B41" s="1044"/>
      <c r="C41" s="1044"/>
      <c r="D41" s="1044"/>
      <c r="E41" s="1044"/>
      <c r="F41" s="1044"/>
      <c r="G41" s="1045"/>
      <c r="H41" s="439"/>
      <c r="I41" s="1046" t="s">
        <v>306</v>
      </c>
      <c r="J41" s="1047"/>
      <c r="K41" s="1047"/>
      <c r="L41" s="1185"/>
      <c r="M41" s="1004">
        <v>911</v>
      </c>
      <c r="N41" s="1005"/>
      <c r="O41" s="450"/>
      <c r="P41" s="439"/>
      <c r="Q41" s="1174" t="s">
        <v>123</v>
      </c>
      <c r="R41" s="1175"/>
      <c r="S41" s="1176"/>
      <c r="T41" s="1177"/>
      <c r="U41" s="1052">
        <v>1501</v>
      </c>
      <c r="V41" s="1053"/>
      <c r="W41" s="15"/>
      <c r="X41" s="448"/>
      <c r="Y41" s="1133" t="s">
        <v>364</v>
      </c>
      <c r="Z41" s="1134"/>
      <c r="AA41" s="51"/>
      <c r="AB41" s="511" t="s">
        <v>167</v>
      </c>
      <c r="AC41" s="1052">
        <v>2576</v>
      </c>
      <c r="AD41" s="1053"/>
      <c r="AE41" s="79"/>
    </row>
    <row r="42" spans="1:31" ht="21.6" customHeight="1">
      <c r="A42" s="1168" t="s">
        <v>203</v>
      </c>
      <c r="B42" s="1169"/>
      <c r="C42" s="999" t="s">
        <v>199</v>
      </c>
      <c r="D42" s="1000"/>
      <c r="E42" s="1118">
        <v>733</v>
      </c>
      <c r="F42" s="1119">
        <v>0</v>
      </c>
      <c r="G42" s="14"/>
      <c r="H42" s="439"/>
      <c r="I42" s="1081" t="s">
        <v>365</v>
      </c>
      <c r="J42" s="1082"/>
      <c r="K42" s="1082"/>
      <c r="L42" s="1182"/>
      <c r="M42" s="1183">
        <v>932</v>
      </c>
      <c r="N42" s="1184"/>
      <c r="O42" s="450"/>
      <c r="P42" s="439"/>
      <c r="Q42" s="1174" t="s">
        <v>131</v>
      </c>
      <c r="R42" s="1175"/>
      <c r="S42" s="1176"/>
      <c r="T42" s="1177"/>
      <c r="U42" s="1052">
        <v>1298</v>
      </c>
      <c r="V42" s="1053"/>
      <c r="W42" s="15"/>
      <c r="X42" s="448"/>
      <c r="Y42" s="1133" t="s">
        <v>132</v>
      </c>
      <c r="Z42" s="1134"/>
      <c r="AA42" s="51"/>
      <c r="AB42" s="511" t="s">
        <v>167</v>
      </c>
      <c r="AC42" s="1052">
        <v>1079</v>
      </c>
      <c r="AD42" s="1053"/>
      <c r="AE42" s="79"/>
    </row>
    <row r="43" spans="1:31" ht="21.6" customHeight="1">
      <c r="A43" s="1170"/>
      <c r="B43" s="1171"/>
      <c r="C43" s="1077" t="s">
        <v>336</v>
      </c>
      <c r="D43" s="1078"/>
      <c r="E43" s="1079">
        <v>788</v>
      </c>
      <c r="F43" s="1080">
        <v>0</v>
      </c>
      <c r="G43" s="15"/>
      <c r="H43" s="439"/>
      <c r="I43" s="1043" t="s">
        <v>116</v>
      </c>
      <c r="J43" s="1044"/>
      <c r="K43" s="1044"/>
      <c r="L43" s="1044"/>
      <c r="M43" s="1044"/>
      <c r="N43" s="1044"/>
      <c r="O43" s="1045"/>
      <c r="P43" s="439"/>
      <c r="Q43" s="1081" t="s">
        <v>128</v>
      </c>
      <c r="R43" s="1082"/>
      <c r="S43" s="1082"/>
      <c r="T43" s="1182"/>
      <c r="U43" s="1052">
        <v>2071</v>
      </c>
      <c r="V43" s="1053"/>
      <c r="W43" s="15"/>
      <c r="X43" s="444"/>
      <c r="Y43" s="1129" t="s">
        <v>144</v>
      </c>
      <c r="Z43" s="1130"/>
      <c r="AA43" s="45"/>
      <c r="AB43" s="512" t="s">
        <v>167</v>
      </c>
      <c r="AC43" s="1131">
        <v>906</v>
      </c>
      <c r="AD43" s="1132"/>
      <c r="AE43" s="16"/>
    </row>
    <row r="44" spans="1:31" ht="21.6" customHeight="1">
      <c r="A44" s="1170"/>
      <c r="B44" s="1171"/>
      <c r="C44" s="1077" t="s">
        <v>202</v>
      </c>
      <c r="D44" s="1078"/>
      <c r="E44" s="1052">
        <v>809</v>
      </c>
      <c r="F44" s="1053">
        <v>0</v>
      </c>
      <c r="G44" s="15"/>
      <c r="H44" s="439"/>
      <c r="I44" s="1143" t="s">
        <v>285</v>
      </c>
      <c r="J44" s="1144"/>
      <c r="K44" s="1144"/>
      <c r="L44" s="1145"/>
      <c r="M44" s="1118">
        <v>1262</v>
      </c>
      <c r="N44" s="1119">
        <v>0</v>
      </c>
      <c r="O44" s="447"/>
      <c r="P44" s="439"/>
      <c r="Q44" s="1174" t="s">
        <v>126</v>
      </c>
      <c r="R44" s="1175"/>
      <c r="S44" s="1176"/>
      <c r="T44" s="1177"/>
      <c r="U44" s="1052">
        <v>1303</v>
      </c>
      <c r="V44" s="1053"/>
      <c r="W44" s="15"/>
      <c r="X44" s="448"/>
      <c r="Y44" s="1178" t="s">
        <v>316</v>
      </c>
      <c r="Z44" s="1179"/>
      <c r="AA44" s="422">
        <v>1</v>
      </c>
      <c r="AB44" s="513" t="s">
        <v>167</v>
      </c>
      <c r="AC44" s="1139">
        <v>1003</v>
      </c>
      <c r="AD44" s="1140"/>
      <c r="AE44" s="14"/>
    </row>
    <row r="45" spans="1:31" ht="21.6" customHeight="1">
      <c r="A45" s="1170"/>
      <c r="B45" s="1171"/>
      <c r="C45" s="1077" t="s">
        <v>204</v>
      </c>
      <c r="D45" s="1078"/>
      <c r="E45" s="1052">
        <v>596</v>
      </c>
      <c r="F45" s="1053">
        <v>0</v>
      </c>
      <c r="G45" s="15"/>
      <c r="H45" s="514"/>
      <c r="I45" s="1081" t="s">
        <v>122</v>
      </c>
      <c r="J45" s="1082"/>
      <c r="K45" s="1082"/>
      <c r="L45" s="492"/>
      <c r="M45" s="1079">
        <v>1074</v>
      </c>
      <c r="N45" s="1080">
        <v>0</v>
      </c>
      <c r="O45" s="446"/>
      <c r="P45" s="514"/>
      <c r="Q45" s="1174" t="s">
        <v>134</v>
      </c>
      <c r="R45" s="1175"/>
      <c r="S45" s="1176"/>
      <c r="T45" s="1177"/>
      <c r="U45" s="1052">
        <v>998</v>
      </c>
      <c r="V45" s="1053"/>
      <c r="W45" s="15"/>
      <c r="X45" s="448"/>
      <c r="Y45" s="1180"/>
      <c r="Z45" s="1181"/>
      <c r="AA45" s="420">
        <v>2</v>
      </c>
      <c r="AB45" s="515" t="s">
        <v>167</v>
      </c>
      <c r="AC45" s="1146">
        <v>1089</v>
      </c>
      <c r="AD45" s="1147"/>
      <c r="AE45" s="58"/>
    </row>
    <row r="46" spans="1:31" ht="21.6" customHeight="1">
      <c r="A46" s="1170"/>
      <c r="B46" s="1171"/>
      <c r="C46" s="1077" t="s">
        <v>210</v>
      </c>
      <c r="D46" s="1078"/>
      <c r="E46" s="1052">
        <v>763</v>
      </c>
      <c r="F46" s="1053">
        <v>0</v>
      </c>
      <c r="G46" s="15"/>
      <c r="H46" s="439"/>
      <c r="I46" s="1050" t="s">
        <v>125</v>
      </c>
      <c r="J46" s="1051"/>
      <c r="K46" s="492"/>
      <c r="L46" s="492"/>
      <c r="M46" s="1079">
        <v>1175</v>
      </c>
      <c r="N46" s="1080"/>
      <c r="O46" s="446"/>
      <c r="P46" s="439"/>
      <c r="Q46" s="1164" t="s">
        <v>137</v>
      </c>
      <c r="R46" s="1165"/>
      <c r="S46" s="1166"/>
      <c r="T46" s="1167"/>
      <c r="U46" s="1146">
        <v>1806</v>
      </c>
      <c r="V46" s="1147"/>
      <c r="W46" s="58"/>
      <c r="X46" s="448"/>
      <c r="Y46" s="1148" t="s">
        <v>140</v>
      </c>
      <c r="Z46" s="1149"/>
      <c r="AA46" s="5"/>
      <c r="AB46" s="516" t="s">
        <v>167</v>
      </c>
      <c r="AC46" s="1150">
        <v>788</v>
      </c>
      <c r="AD46" s="1151"/>
      <c r="AE46" s="67"/>
    </row>
    <row r="47" spans="1:31" ht="21.6" customHeight="1">
      <c r="A47" s="1172"/>
      <c r="B47" s="1173"/>
      <c r="C47" s="1152" t="s">
        <v>267</v>
      </c>
      <c r="D47" s="1153"/>
      <c r="E47" s="1154">
        <v>560</v>
      </c>
      <c r="F47" s="1155">
        <v>0</v>
      </c>
      <c r="G47" s="58"/>
      <c r="H47" s="439"/>
      <c r="I47" s="1050" t="s">
        <v>127</v>
      </c>
      <c r="J47" s="1051"/>
      <c r="K47" s="492"/>
      <c r="L47" s="492"/>
      <c r="M47" s="1079">
        <v>947</v>
      </c>
      <c r="N47" s="1080"/>
      <c r="O47" s="446"/>
      <c r="P47" s="439"/>
      <c r="Q47" s="1156" t="s">
        <v>143</v>
      </c>
      <c r="R47" s="1157"/>
      <c r="S47" s="1157"/>
      <c r="T47" s="517">
        <v>1</v>
      </c>
      <c r="U47" s="1160">
        <v>2100</v>
      </c>
      <c r="V47" s="1139"/>
      <c r="W47" s="14"/>
      <c r="X47" s="499"/>
      <c r="Y47" s="1161" t="s">
        <v>275</v>
      </c>
      <c r="Z47" s="1162"/>
      <c r="AA47" s="1162"/>
      <c r="AB47" s="1162"/>
      <c r="AC47" s="1162"/>
      <c r="AD47" s="1162"/>
      <c r="AE47" s="1163"/>
    </row>
    <row r="48" spans="1:31" ht="21.6" customHeight="1">
      <c r="A48" s="1043" t="s">
        <v>119</v>
      </c>
      <c r="B48" s="1044"/>
      <c r="C48" s="1044"/>
      <c r="D48" s="1044"/>
      <c r="E48" s="1044"/>
      <c r="F48" s="1044"/>
      <c r="G48" s="1045"/>
      <c r="H48" s="439"/>
      <c r="I48" s="1050" t="s">
        <v>130</v>
      </c>
      <c r="J48" s="1051"/>
      <c r="K48" s="492"/>
      <c r="L48" s="492"/>
      <c r="M48" s="1079">
        <v>1124</v>
      </c>
      <c r="N48" s="1080"/>
      <c r="O48" s="446"/>
      <c r="P48" s="439"/>
      <c r="Q48" s="1158"/>
      <c r="R48" s="1159"/>
      <c r="S48" s="1159"/>
      <c r="T48" s="518">
        <v>2</v>
      </c>
      <c r="U48" s="1146">
        <v>1504</v>
      </c>
      <c r="V48" s="1147"/>
      <c r="W48" s="58"/>
      <c r="X48" s="448"/>
      <c r="Y48" s="997" t="s">
        <v>146</v>
      </c>
      <c r="Z48" s="998"/>
      <c r="AA48" s="417"/>
      <c r="AB48" s="507" t="s">
        <v>167</v>
      </c>
      <c r="AC48" s="1073">
        <v>300</v>
      </c>
      <c r="AD48" s="1074"/>
      <c r="AE48" s="71"/>
    </row>
    <row r="49" spans="1:31" ht="21.6" customHeight="1">
      <c r="A49" s="519" t="s">
        <v>205</v>
      </c>
      <c r="B49" s="520"/>
      <c r="C49" s="520"/>
      <c r="D49" s="521"/>
      <c r="E49" s="1059">
        <v>692</v>
      </c>
      <c r="F49" s="1060">
        <v>0</v>
      </c>
      <c r="G49" s="464"/>
      <c r="H49" s="439"/>
      <c r="I49" s="1050" t="s">
        <v>133</v>
      </c>
      <c r="J49" s="1051"/>
      <c r="K49" s="492"/>
      <c r="L49" s="492"/>
      <c r="M49" s="1079">
        <v>927</v>
      </c>
      <c r="N49" s="1080">
        <v>0</v>
      </c>
      <c r="O49" s="446"/>
      <c r="P49" s="439"/>
      <c r="Q49" s="1143" t="s">
        <v>145</v>
      </c>
      <c r="R49" s="1144"/>
      <c r="S49" s="1144"/>
      <c r="T49" s="1145"/>
      <c r="U49" s="1139">
        <v>1568</v>
      </c>
      <c r="V49" s="1140"/>
      <c r="W49" s="14"/>
      <c r="X49" s="448"/>
      <c r="Y49" s="1141" t="s">
        <v>278</v>
      </c>
      <c r="Z49" s="1142"/>
      <c r="AA49" s="1142"/>
      <c r="AB49" s="511" t="s">
        <v>167</v>
      </c>
      <c r="AC49" s="1052">
        <v>376</v>
      </c>
      <c r="AD49" s="1053"/>
      <c r="AE49" s="15"/>
    </row>
    <row r="50" spans="1:31" ht="21.6" customHeight="1">
      <c r="A50" s="1135" t="s">
        <v>206</v>
      </c>
      <c r="B50" s="1136"/>
      <c r="C50" s="1137" t="s">
        <v>42</v>
      </c>
      <c r="D50" s="1138"/>
      <c r="E50" s="1059">
        <v>773</v>
      </c>
      <c r="F50" s="1060">
        <v>0</v>
      </c>
      <c r="G50" s="464"/>
      <c r="H50" s="439"/>
      <c r="I50" s="1050" t="s">
        <v>136</v>
      </c>
      <c r="J50" s="1051"/>
      <c r="K50" s="492"/>
      <c r="L50" s="492"/>
      <c r="M50" s="1079">
        <v>1644</v>
      </c>
      <c r="N50" s="1080"/>
      <c r="O50" s="446"/>
      <c r="P50" s="439"/>
      <c r="Q50" s="1050" t="s">
        <v>139</v>
      </c>
      <c r="R50" s="1051"/>
      <c r="S50" s="510"/>
      <c r="T50" s="470"/>
      <c r="U50" s="1052">
        <v>2046</v>
      </c>
      <c r="V50" s="1053"/>
      <c r="W50" s="446"/>
      <c r="X50" s="448"/>
      <c r="Y50" s="1141" t="s">
        <v>279</v>
      </c>
      <c r="Z50" s="1142"/>
      <c r="AA50" s="1142"/>
      <c r="AB50" s="511" t="s">
        <v>167</v>
      </c>
      <c r="AC50" s="1052">
        <v>427</v>
      </c>
      <c r="AD50" s="1053"/>
      <c r="AE50" s="15"/>
    </row>
    <row r="51" spans="1:31" ht="21.6" customHeight="1">
      <c r="A51" s="522"/>
      <c r="B51" s="435" t="s">
        <v>374</v>
      </c>
      <c r="C51" s="325" t="s">
        <v>264</v>
      </c>
      <c r="D51" s="297" t="s">
        <v>454</v>
      </c>
      <c r="E51" s="298" t="s">
        <v>358</v>
      </c>
      <c r="F51" s="291">
        <v>209</v>
      </c>
      <c r="G51" s="469"/>
      <c r="H51" s="439"/>
      <c r="I51" s="1050" t="s">
        <v>138</v>
      </c>
      <c r="J51" s="1051"/>
      <c r="K51" s="492"/>
      <c r="L51" s="492"/>
      <c r="M51" s="1079">
        <v>1074</v>
      </c>
      <c r="N51" s="1080"/>
      <c r="O51" s="446"/>
      <c r="P51" s="439"/>
      <c r="Q51" s="1126" t="s">
        <v>148</v>
      </c>
      <c r="R51" s="1127"/>
      <c r="S51" s="1127"/>
      <c r="T51" s="1128"/>
      <c r="U51" s="1073">
        <v>1079</v>
      </c>
      <c r="V51" s="1074"/>
      <c r="W51" s="71"/>
      <c r="X51" s="448"/>
      <c r="Y51" s="1093" t="s">
        <v>280</v>
      </c>
      <c r="Z51" s="1094"/>
      <c r="AA51" s="1094"/>
      <c r="AB51" s="511" t="s">
        <v>167</v>
      </c>
      <c r="AC51" s="1052">
        <v>341</v>
      </c>
      <c r="AD51" s="1053"/>
      <c r="AE51" s="15"/>
    </row>
    <row r="52" spans="1:31" ht="21.6" customHeight="1">
      <c r="A52" s="1135" t="s">
        <v>124</v>
      </c>
      <c r="B52" s="1136"/>
      <c r="C52" s="1137" t="s">
        <v>42</v>
      </c>
      <c r="D52" s="1138"/>
      <c r="E52" s="1139">
        <v>1114</v>
      </c>
      <c r="F52" s="1140">
        <v>0</v>
      </c>
      <c r="G52" s="447"/>
      <c r="H52" s="439"/>
      <c r="I52" s="1050" t="s">
        <v>142</v>
      </c>
      <c r="J52" s="1051"/>
      <c r="K52" s="492"/>
      <c r="L52" s="492"/>
      <c r="M52" s="1079">
        <v>977</v>
      </c>
      <c r="N52" s="1080"/>
      <c r="O52" s="446"/>
      <c r="P52" s="439"/>
      <c r="Q52" s="1050" t="s">
        <v>150</v>
      </c>
      <c r="R52" s="1051"/>
      <c r="S52" s="492" t="s">
        <v>200</v>
      </c>
      <c r="T52" s="498">
        <v>1810</v>
      </c>
      <c r="U52" s="306" t="s">
        <v>201</v>
      </c>
      <c r="V52" s="495">
        <v>1360</v>
      </c>
      <c r="W52" s="15"/>
      <c r="X52" s="499"/>
      <c r="Y52" s="1133" t="s">
        <v>290</v>
      </c>
      <c r="Z52" s="1134"/>
      <c r="AA52" s="78"/>
      <c r="AB52" s="511" t="s">
        <v>167</v>
      </c>
      <c r="AC52" s="1052">
        <v>631</v>
      </c>
      <c r="AD52" s="1053"/>
      <c r="AE52" s="15"/>
    </row>
    <row r="53" spans="1:31" ht="21.6" customHeight="1">
      <c r="A53" s="523"/>
      <c r="B53" s="416" t="s">
        <v>374</v>
      </c>
      <c r="C53" s="285" t="s">
        <v>338</v>
      </c>
      <c r="D53" s="286" t="s">
        <v>452</v>
      </c>
      <c r="E53" s="304" t="s">
        <v>339</v>
      </c>
      <c r="F53" s="425">
        <v>549</v>
      </c>
      <c r="G53" s="446"/>
      <c r="H53" s="439"/>
      <c r="I53" s="1050" t="s">
        <v>144</v>
      </c>
      <c r="J53" s="1051"/>
      <c r="K53" s="492"/>
      <c r="L53" s="492"/>
      <c r="M53" s="1079">
        <v>1185</v>
      </c>
      <c r="N53" s="1080">
        <v>0</v>
      </c>
      <c r="O53" s="446"/>
      <c r="P53" s="439"/>
      <c r="Q53" s="1050" t="s">
        <v>151</v>
      </c>
      <c r="R53" s="1051"/>
      <c r="S53" s="510"/>
      <c r="T53" s="470"/>
      <c r="U53" s="1052">
        <v>1766</v>
      </c>
      <c r="V53" s="1053"/>
      <c r="W53" s="446"/>
      <c r="X53" s="448"/>
      <c r="Y53" s="1133" t="s">
        <v>291</v>
      </c>
      <c r="Z53" s="1134"/>
      <c r="AA53" s="78"/>
      <c r="AB53" s="511" t="s">
        <v>167</v>
      </c>
      <c r="AC53" s="1052">
        <v>530</v>
      </c>
      <c r="AD53" s="1053"/>
      <c r="AE53" s="15"/>
    </row>
    <row r="54" spans="1:31" ht="21.6" customHeight="1">
      <c r="A54" s="522"/>
      <c r="B54" s="438" t="s">
        <v>71</v>
      </c>
      <c r="C54" s="326" t="s">
        <v>357</v>
      </c>
      <c r="D54" s="311" t="s">
        <v>455</v>
      </c>
      <c r="E54" s="312" t="s">
        <v>340</v>
      </c>
      <c r="F54" s="302">
        <v>561</v>
      </c>
      <c r="G54" s="135"/>
      <c r="H54" s="439"/>
      <c r="I54" s="1123" t="s">
        <v>147</v>
      </c>
      <c r="J54" s="1124"/>
      <c r="K54" s="1124"/>
      <c r="L54" s="1125"/>
      <c r="M54" s="1079">
        <v>1048</v>
      </c>
      <c r="N54" s="1080">
        <v>0</v>
      </c>
      <c r="O54" s="446"/>
      <c r="P54" s="439"/>
      <c r="Q54" s="1126" t="s">
        <v>317</v>
      </c>
      <c r="R54" s="1127"/>
      <c r="S54" s="1127"/>
      <c r="T54" s="1128"/>
      <c r="U54" s="1073">
        <v>947</v>
      </c>
      <c r="V54" s="1074"/>
      <c r="W54" s="71"/>
      <c r="X54" s="448"/>
      <c r="Y54" s="1129" t="s">
        <v>292</v>
      </c>
      <c r="Z54" s="1130"/>
      <c r="AA54" s="45"/>
      <c r="AB54" s="512" t="s">
        <v>167</v>
      </c>
      <c r="AC54" s="1131">
        <v>463</v>
      </c>
      <c r="AD54" s="1132"/>
      <c r="AE54" s="16"/>
    </row>
    <row r="55" spans="1:31" ht="21.6" customHeight="1">
      <c r="A55" s="1120" t="s">
        <v>207</v>
      </c>
      <c r="B55" s="1121"/>
      <c r="C55" s="1121"/>
      <c r="D55" s="1122"/>
      <c r="E55" s="1073">
        <v>768</v>
      </c>
      <c r="F55" s="1074">
        <v>0</v>
      </c>
      <c r="G55" s="454"/>
      <c r="H55" s="439"/>
      <c r="I55" s="1050" t="s">
        <v>149</v>
      </c>
      <c r="J55" s="1051"/>
      <c r="K55" s="500"/>
      <c r="L55" s="524"/>
      <c r="M55" s="1079">
        <v>977</v>
      </c>
      <c r="N55" s="1080">
        <v>0</v>
      </c>
      <c r="O55" s="446"/>
      <c r="P55" s="439"/>
      <c r="Q55" s="1081" t="s">
        <v>154</v>
      </c>
      <c r="R55" s="1082"/>
      <c r="S55" s="1082"/>
      <c r="T55" s="445" t="s">
        <v>167</v>
      </c>
      <c r="U55" s="1052">
        <v>2382</v>
      </c>
      <c r="V55" s="1053"/>
      <c r="W55" s="446"/>
      <c r="X55" s="448"/>
      <c r="Y55" s="1110" t="s">
        <v>155</v>
      </c>
      <c r="Z55" s="1111"/>
      <c r="AA55" s="1111"/>
      <c r="AB55" s="1111"/>
      <c r="AC55" s="1111"/>
      <c r="AD55" s="1111"/>
      <c r="AE55" s="1112"/>
    </row>
    <row r="56" spans="1:31" ht="21.6" customHeight="1">
      <c r="A56" s="1102" t="s">
        <v>129</v>
      </c>
      <c r="B56" s="1103"/>
      <c r="C56" s="1103"/>
      <c r="D56" s="1104"/>
      <c r="E56" s="1052">
        <v>1114</v>
      </c>
      <c r="F56" s="1053">
        <v>0</v>
      </c>
      <c r="G56" s="446"/>
      <c r="H56" s="439"/>
      <c r="I56" s="525" t="s">
        <v>456</v>
      </c>
      <c r="J56" s="510"/>
      <c r="K56" s="510"/>
      <c r="L56" s="526"/>
      <c r="M56" s="1079">
        <v>916</v>
      </c>
      <c r="N56" s="1080"/>
      <c r="O56" s="446"/>
      <c r="P56" s="439"/>
      <c r="Q56" s="1113" t="s">
        <v>157</v>
      </c>
      <c r="R56" s="1114"/>
      <c r="S56" s="1114"/>
      <c r="T56" s="445" t="s">
        <v>167</v>
      </c>
      <c r="U56" s="1052">
        <v>1389</v>
      </c>
      <c r="V56" s="1053"/>
      <c r="W56" s="446"/>
      <c r="X56" s="448"/>
      <c r="Y56" s="1115" t="s">
        <v>158</v>
      </c>
      <c r="Z56" s="1116"/>
      <c r="AA56" s="1116"/>
      <c r="AB56" s="1117"/>
      <c r="AC56" s="1118">
        <v>829</v>
      </c>
      <c r="AD56" s="1119"/>
      <c r="AE56" s="14"/>
    </row>
    <row r="57" spans="1:31" ht="21.6" customHeight="1">
      <c r="A57" s="1102" t="s">
        <v>208</v>
      </c>
      <c r="B57" s="1103"/>
      <c r="C57" s="1103"/>
      <c r="D57" s="1104"/>
      <c r="E57" s="1073">
        <v>881</v>
      </c>
      <c r="F57" s="1074">
        <v>0</v>
      </c>
      <c r="G57" s="454"/>
      <c r="H57" s="439"/>
      <c r="I57" s="1108" t="s">
        <v>426</v>
      </c>
      <c r="J57" s="1109"/>
      <c r="K57" s="1109"/>
      <c r="L57" s="527" t="s">
        <v>427</v>
      </c>
      <c r="M57" s="1079">
        <v>788</v>
      </c>
      <c r="N57" s="1080"/>
      <c r="O57" s="446"/>
      <c r="P57" s="439"/>
      <c r="Q57" s="1081" t="s">
        <v>160</v>
      </c>
      <c r="R57" s="1082"/>
      <c r="S57" s="1082"/>
      <c r="T57" s="445" t="s">
        <v>167</v>
      </c>
      <c r="U57" s="1052">
        <v>967</v>
      </c>
      <c r="V57" s="1053"/>
      <c r="W57" s="446"/>
      <c r="X57" s="448"/>
      <c r="Y57" s="1093" t="s">
        <v>281</v>
      </c>
      <c r="Z57" s="1094"/>
      <c r="AA57" s="1094"/>
      <c r="AB57" s="1094"/>
      <c r="AC57" s="1079">
        <v>687</v>
      </c>
      <c r="AD57" s="1080"/>
      <c r="AE57" s="15"/>
    </row>
    <row r="58" spans="1:31" ht="21.6" customHeight="1">
      <c r="A58" s="1102" t="s">
        <v>135</v>
      </c>
      <c r="B58" s="1103"/>
      <c r="C58" s="1103"/>
      <c r="D58" s="1104"/>
      <c r="E58" s="1073">
        <v>1267</v>
      </c>
      <c r="F58" s="1074">
        <v>0</v>
      </c>
      <c r="G58" s="454"/>
      <c r="H58" s="439"/>
      <c r="I58" s="1067" t="s">
        <v>153</v>
      </c>
      <c r="J58" s="1068"/>
      <c r="K58" s="528"/>
      <c r="L58" s="502" t="s">
        <v>167</v>
      </c>
      <c r="M58" s="1073">
        <v>356</v>
      </c>
      <c r="N58" s="1074"/>
      <c r="O58" s="454"/>
      <c r="P58" s="439"/>
      <c r="Q58" s="1050" t="s">
        <v>161</v>
      </c>
      <c r="R58" s="1051"/>
      <c r="S58" s="455"/>
      <c r="T58" s="445" t="s">
        <v>167</v>
      </c>
      <c r="U58" s="1052">
        <v>641</v>
      </c>
      <c r="V58" s="1053"/>
      <c r="W58" s="446"/>
      <c r="X58" s="448"/>
      <c r="Y58" s="1105" t="s">
        <v>366</v>
      </c>
      <c r="Z58" s="1106"/>
      <c r="AA58" s="1106"/>
      <c r="AB58" s="1107"/>
      <c r="AC58" s="1079">
        <v>733</v>
      </c>
      <c r="AD58" s="1080"/>
      <c r="AE58" s="15"/>
    </row>
    <row r="59" spans="1:31" ht="21.6" customHeight="1">
      <c r="A59" s="1102" t="s">
        <v>209</v>
      </c>
      <c r="B59" s="1103"/>
      <c r="C59" s="1103"/>
      <c r="D59" s="1104"/>
      <c r="E59" s="1052">
        <v>891</v>
      </c>
      <c r="F59" s="1053">
        <v>0</v>
      </c>
      <c r="G59" s="446"/>
      <c r="H59" s="439"/>
      <c r="I59" s="1067" t="s">
        <v>156</v>
      </c>
      <c r="J59" s="1068"/>
      <c r="K59" s="528"/>
      <c r="L59" s="502" t="s">
        <v>167</v>
      </c>
      <c r="M59" s="1073">
        <v>606</v>
      </c>
      <c r="N59" s="1074"/>
      <c r="O59" s="454"/>
      <c r="P59" s="439"/>
      <c r="Q59" s="1081" t="s">
        <v>163</v>
      </c>
      <c r="R59" s="1082"/>
      <c r="S59" s="1082"/>
      <c r="T59" s="445" t="s">
        <v>167</v>
      </c>
      <c r="U59" s="1052">
        <v>1008</v>
      </c>
      <c r="V59" s="1053"/>
      <c r="W59" s="446"/>
      <c r="X59" s="448"/>
      <c r="Y59" s="1093" t="s">
        <v>297</v>
      </c>
      <c r="Z59" s="1094"/>
      <c r="AA59" s="1094"/>
      <c r="AB59" s="511"/>
      <c r="AC59" s="1052">
        <v>748</v>
      </c>
      <c r="AD59" s="1053"/>
      <c r="AE59" s="15"/>
    </row>
    <row r="60" spans="1:31" ht="21.6" customHeight="1">
      <c r="A60" s="1095" t="s">
        <v>141</v>
      </c>
      <c r="B60" s="1096"/>
      <c r="C60" s="1096"/>
      <c r="D60" s="1097"/>
      <c r="E60" s="1098">
        <v>1283</v>
      </c>
      <c r="F60" s="1099">
        <v>0</v>
      </c>
      <c r="G60" s="459"/>
      <c r="H60" s="439"/>
      <c r="I60" s="1067" t="s">
        <v>159</v>
      </c>
      <c r="J60" s="1068"/>
      <c r="K60" s="528"/>
      <c r="L60" s="502" t="s">
        <v>167</v>
      </c>
      <c r="M60" s="1079">
        <v>1878</v>
      </c>
      <c r="N60" s="1080"/>
      <c r="O60" s="454"/>
      <c r="P60" s="439"/>
      <c r="Q60" s="1100" t="s">
        <v>38</v>
      </c>
      <c r="R60" s="1101"/>
      <c r="S60" s="1101"/>
      <c r="T60" s="445" t="s">
        <v>167</v>
      </c>
      <c r="U60" s="1052">
        <v>804</v>
      </c>
      <c r="V60" s="1053"/>
      <c r="W60" s="446"/>
      <c r="X60" s="448"/>
      <c r="Y60" s="1050" t="s">
        <v>367</v>
      </c>
      <c r="Z60" s="1051"/>
      <c r="AA60" s="510"/>
      <c r="AB60" s="470"/>
      <c r="AC60" s="1052">
        <v>687</v>
      </c>
      <c r="AD60" s="1053"/>
      <c r="AE60" s="79"/>
    </row>
    <row r="61" spans="1:31" ht="21.6" customHeight="1" thickBot="1">
      <c r="A61" s="1043" t="s">
        <v>268</v>
      </c>
      <c r="B61" s="1044"/>
      <c r="C61" s="1044"/>
      <c r="D61" s="1044"/>
      <c r="E61" s="1044"/>
      <c r="F61" s="1044"/>
      <c r="G61" s="1045"/>
      <c r="H61" s="439"/>
      <c r="I61" s="1081" t="s">
        <v>308</v>
      </c>
      <c r="J61" s="1082"/>
      <c r="K61" s="1082"/>
      <c r="L61" s="502" t="s">
        <v>167</v>
      </c>
      <c r="M61" s="1079">
        <v>1445</v>
      </c>
      <c r="N61" s="1080"/>
      <c r="O61" s="454"/>
      <c r="P61" s="439"/>
      <c r="Q61" s="1081" t="s">
        <v>40</v>
      </c>
      <c r="R61" s="1082"/>
      <c r="S61" s="1082"/>
      <c r="T61" s="445" t="s">
        <v>167</v>
      </c>
      <c r="U61" s="1052">
        <v>2086</v>
      </c>
      <c r="V61" s="1053"/>
      <c r="W61" s="446"/>
      <c r="X61" s="448"/>
      <c r="Y61" s="1090" t="s">
        <v>299</v>
      </c>
      <c r="Z61" s="1091"/>
      <c r="AA61" s="1091"/>
      <c r="AB61" s="1092"/>
      <c r="AC61" s="1083">
        <v>733</v>
      </c>
      <c r="AD61" s="1084"/>
      <c r="AE61" s="95"/>
    </row>
    <row r="62" spans="1:31" ht="21.6" customHeight="1">
      <c r="A62" s="1085" t="s">
        <v>269</v>
      </c>
      <c r="B62" s="1086"/>
      <c r="C62" s="1086"/>
      <c r="D62" s="1087"/>
      <c r="E62" s="1088">
        <v>636</v>
      </c>
      <c r="F62" s="1089">
        <v>0</v>
      </c>
      <c r="G62" s="464"/>
      <c r="H62" s="439"/>
      <c r="I62" s="1081" t="s">
        <v>162</v>
      </c>
      <c r="J62" s="1082"/>
      <c r="K62" s="1082"/>
      <c r="L62" s="445" t="s">
        <v>167</v>
      </c>
      <c r="M62" s="1052">
        <v>702</v>
      </c>
      <c r="N62" s="1053"/>
      <c r="O62" s="446"/>
      <c r="P62" s="439"/>
      <c r="Q62" s="1061" t="s">
        <v>44</v>
      </c>
      <c r="R62" s="1062"/>
      <c r="S62" s="529"/>
      <c r="T62" s="449" t="s">
        <v>167</v>
      </c>
      <c r="U62" s="1048">
        <v>702</v>
      </c>
      <c r="V62" s="1049"/>
      <c r="W62" s="450"/>
      <c r="X62" s="448"/>
      <c r="Y62" s="530"/>
      <c r="Z62" s="530"/>
      <c r="AA62" s="530"/>
      <c r="AB62" s="530"/>
      <c r="AC62" s="531"/>
      <c r="AD62" s="531"/>
      <c r="AE62" s="532"/>
    </row>
    <row r="63" spans="1:31" ht="21.6" customHeight="1">
      <c r="A63" s="1043" t="s">
        <v>271</v>
      </c>
      <c r="B63" s="1044"/>
      <c r="C63" s="1044"/>
      <c r="D63" s="1044"/>
      <c r="E63" s="1044"/>
      <c r="F63" s="1044"/>
      <c r="G63" s="1045"/>
      <c r="H63" s="439"/>
      <c r="I63" s="1046" t="s">
        <v>164</v>
      </c>
      <c r="J63" s="1047"/>
      <c r="K63" s="1047"/>
      <c r="L63" s="449" t="s">
        <v>167</v>
      </c>
      <c r="M63" s="1048">
        <v>626</v>
      </c>
      <c r="N63" s="1049"/>
      <c r="O63" s="450"/>
      <c r="P63" s="439"/>
      <c r="Q63" s="1050" t="s">
        <v>46</v>
      </c>
      <c r="R63" s="1051"/>
      <c r="S63" s="455"/>
      <c r="T63" s="445" t="s">
        <v>167</v>
      </c>
      <c r="U63" s="1052">
        <v>2290</v>
      </c>
      <c r="V63" s="1053"/>
      <c r="W63" s="446"/>
      <c r="X63" s="448"/>
      <c r="Y63" s="530"/>
      <c r="Z63" s="530"/>
      <c r="AA63" s="530"/>
      <c r="AB63" s="530"/>
      <c r="AC63" s="531"/>
      <c r="AD63" s="531"/>
      <c r="AE63" s="532"/>
    </row>
    <row r="64" spans="1:31" ht="21.6" customHeight="1">
      <c r="A64" s="1054" t="s">
        <v>29</v>
      </c>
      <c r="B64" s="1055"/>
      <c r="C64" s="992" t="s">
        <v>199</v>
      </c>
      <c r="D64" s="1058"/>
      <c r="E64" s="1059">
        <v>478</v>
      </c>
      <c r="F64" s="1060">
        <v>0</v>
      </c>
      <c r="G64" s="464"/>
      <c r="H64" s="439"/>
      <c r="I64" s="1061" t="s">
        <v>311</v>
      </c>
      <c r="J64" s="1062"/>
      <c r="K64" s="489"/>
      <c r="L64" s="449" t="s">
        <v>167</v>
      </c>
      <c r="M64" s="1063">
        <v>809</v>
      </c>
      <c r="N64" s="1064"/>
      <c r="O64" s="450"/>
      <c r="P64" s="439"/>
      <c r="Q64" s="1075" t="s">
        <v>49</v>
      </c>
      <c r="R64" s="1076"/>
      <c r="S64" s="1076"/>
      <c r="T64" s="449" t="s">
        <v>167</v>
      </c>
      <c r="U64" s="1048">
        <v>662</v>
      </c>
      <c r="V64" s="1049"/>
      <c r="W64" s="450"/>
      <c r="X64" s="448"/>
      <c r="Y64" s="530"/>
      <c r="Z64" s="530"/>
      <c r="AA64" s="530"/>
      <c r="AB64" s="530"/>
      <c r="AC64" s="531"/>
      <c r="AD64" s="531"/>
      <c r="AE64" s="532"/>
    </row>
    <row r="65" spans="1:31" ht="21.6" customHeight="1">
      <c r="A65" s="1056"/>
      <c r="B65" s="1057"/>
      <c r="C65" s="1077" t="s">
        <v>442</v>
      </c>
      <c r="D65" s="1078"/>
      <c r="E65" s="1079">
        <v>321</v>
      </c>
      <c r="F65" s="1080">
        <v>0</v>
      </c>
      <c r="G65" s="446"/>
      <c r="H65" s="439"/>
      <c r="I65" s="1050" t="s">
        <v>37</v>
      </c>
      <c r="J65" s="1051"/>
      <c r="K65" s="492"/>
      <c r="L65" s="527" t="s">
        <v>167</v>
      </c>
      <c r="M65" s="1052">
        <v>509</v>
      </c>
      <c r="N65" s="1053"/>
      <c r="O65" s="446"/>
      <c r="P65" s="439"/>
      <c r="Q65" s="1081" t="s">
        <v>52</v>
      </c>
      <c r="R65" s="1082"/>
      <c r="S65" s="1082"/>
      <c r="T65" s="445" t="s">
        <v>167</v>
      </c>
      <c r="U65" s="1052">
        <v>1481</v>
      </c>
      <c r="V65" s="1053"/>
      <c r="W65" s="446"/>
      <c r="X65" s="448"/>
      <c r="Y65" s="530"/>
      <c r="Z65" s="530"/>
      <c r="AA65" s="530"/>
      <c r="AB65" s="530"/>
      <c r="AC65" s="531"/>
      <c r="AD65" s="531"/>
      <c r="AE65" s="532"/>
    </row>
    <row r="66" spans="1:31" ht="21.6" customHeight="1">
      <c r="A66" s="1056"/>
      <c r="B66" s="1057"/>
      <c r="C66" s="1065" t="s">
        <v>202</v>
      </c>
      <c r="D66" s="1066"/>
      <c r="E66" s="1063">
        <v>321</v>
      </c>
      <c r="F66" s="1064">
        <v>0</v>
      </c>
      <c r="G66" s="450"/>
      <c r="H66" s="439"/>
      <c r="I66" s="1067" t="s">
        <v>39</v>
      </c>
      <c r="J66" s="1068"/>
      <c r="K66" s="528"/>
      <c r="L66" s="502" t="s">
        <v>167</v>
      </c>
      <c r="M66" s="1069">
        <v>478</v>
      </c>
      <c r="N66" s="1070"/>
      <c r="O66" s="454"/>
      <c r="P66" s="439"/>
      <c r="Q66" s="1071" t="s">
        <v>55</v>
      </c>
      <c r="R66" s="1072"/>
      <c r="S66" s="1072"/>
      <c r="T66" s="502" t="s">
        <v>167</v>
      </c>
      <c r="U66" s="1073">
        <v>509</v>
      </c>
      <c r="V66" s="1074"/>
      <c r="W66" s="454"/>
      <c r="X66" s="448"/>
      <c r="Y66" s="530"/>
      <c r="Z66" s="530"/>
      <c r="AA66" s="530"/>
      <c r="AB66" s="530"/>
      <c r="AC66" s="531"/>
      <c r="AD66" s="531"/>
      <c r="AE66" s="532"/>
    </row>
    <row r="67" spans="1:31" ht="21.6" customHeight="1" thickBot="1">
      <c r="A67" s="1033" t="s">
        <v>369</v>
      </c>
      <c r="B67" s="1034"/>
      <c r="C67" s="1035" t="s">
        <v>199</v>
      </c>
      <c r="D67" s="1036"/>
      <c r="E67" s="1037">
        <v>1069</v>
      </c>
      <c r="F67" s="1038">
        <v>0</v>
      </c>
      <c r="G67" s="331"/>
      <c r="H67" s="439"/>
      <c r="I67" s="1039" t="s">
        <v>368</v>
      </c>
      <c r="J67" s="1040"/>
      <c r="K67" s="1040"/>
      <c r="L67" s="533" t="s">
        <v>167</v>
      </c>
      <c r="M67" s="1024">
        <v>417</v>
      </c>
      <c r="N67" s="1025"/>
      <c r="O67" s="534"/>
      <c r="P67" s="255"/>
      <c r="Q67" s="1041" t="s">
        <v>57</v>
      </c>
      <c r="R67" s="1042"/>
      <c r="S67" s="1042"/>
      <c r="T67" s="533" t="s">
        <v>167</v>
      </c>
      <c r="U67" s="1024">
        <v>1420</v>
      </c>
      <c r="V67" s="1025"/>
      <c r="W67" s="534"/>
      <c r="X67" s="535"/>
      <c r="Y67" s="530"/>
      <c r="Z67" s="530"/>
      <c r="AA67" s="530"/>
      <c r="AB67" s="530"/>
      <c r="AC67" s="536"/>
      <c r="AD67" s="537"/>
      <c r="AE67" s="194"/>
    </row>
    <row r="68" spans="1:31" ht="21.6" customHeight="1" thickBot="1">
      <c r="A68" s="538"/>
      <c r="B68" s="539"/>
      <c r="C68" s="540"/>
      <c r="D68" s="540"/>
      <c r="E68" s="541"/>
      <c r="F68" s="541"/>
      <c r="G68" s="542"/>
      <c r="H68" s="543"/>
      <c r="P68" s="439"/>
      <c r="X68" s="448"/>
      <c r="Y68" s="1026" t="s">
        <v>457</v>
      </c>
      <c r="Z68" s="1027"/>
      <c r="AA68" s="1027"/>
      <c r="AB68" s="1027"/>
      <c r="AC68" s="1027"/>
      <c r="AD68" s="1027"/>
      <c r="AE68" s="227"/>
    </row>
    <row r="69" spans="1:31" ht="21.6" customHeight="1" thickBot="1">
      <c r="A69" s="332" t="s">
        <v>458</v>
      </c>
      <c r="B69" s="333"/>
      <c r="C69" s="333"/>
      <c r="D69" s="333"/>
      <c r="E69" s="333"/>
      <c r="F69" s="333"/>
      <c r="G69" s="333"/>
      <c r="H69" s="333"/>
      <c r="I69" s="333"/>
      <c r="J69" s="333"/>
      <c r="K69" s="333"/>
      <c r="L69" s="333"/>
      <c r="M69" s="333"/>
      <c r="N69" s="333"/>
      <c r="O69" s="333"/>
      <c r="P69" s="333"/>
      <c r="Q69" s="333"/>
      <c r="R69" s="333"/>
      <c r="S69" s="333"/>
      <c r="T69" s="333"/>
      <c r="U69" s="333"/>
      <c r="V69" s="333"/>
      <c r="W69" s="334"/>
      <c r="X69" s="3"/>
      <c r="Y69" s="1028" t="s">
        <v>35</v>
      </c>
      <c r="Z69" s="1029"/>
      <c r="AA69" s="1030" t="s">
        <v>36</v>
      </c>
      <c r="AB69" s="1029"/>
      <c r="AC69" s="1030" t="s">
        <v>36</v>
      </c>
      <c r="AD69" s="1031"/>
      <c r="AE69" s="1032"/>
    </row>
    <row r="70" spans="1:31" ht="21.6" customHeight="1" thickBot="1">
      <c r="A70" s="432" t="s">
        <v>35</v>
      </c>
      <c r="B70" s="415"/>
      <c r="C70" s="1008" t="s">
        <v>36</v>
      </c>
      <c r="D70" s="1009"/>
      <c r="E70" s="1010" t="s">
        <v>36</v>
      </c>
      <c r="F70" s="1011"/>
      <c r="G70" s="1011"/>
      <c r="H70" s="337"/>
      <c r="I70" s="1006" t="s">
        <v>35</v>
      </c>
      <c r="J70" s="1007"/>
      <c r="K70" s="1008" t="s">
        <v>36</v>
      </c>
      <c r="L70" s="1009"/>
      <c r="M70" s="1010" t="s">
        <v>36</v>
      </c>
      <c r="N70" s="1011"/>
      <c r="O70" s="1011"/>
      <c r="P70" s="544"/>
      <c r="Q70" s="1006" t="s">
        <v>35</v>
      </c>
      <c r="R70" s="1007"/>
      <c r="S70" s="1008" t="s">
        <v>36</v>
      </c>
      <c r="T70" s="1009"/>
      <c r="U70" s="1010" t="s">
        <v>36</v>
      </c>
      <c r="V70" s="1011"/>
      <c r="W70" s="1012"/>
      <c r="X70" s="3"/>
      <c r="Y70" s="1013" t="s">
        <v>116</v>
      </c>
      <c r="Z70" s="1014"/>
      <c r="AA70" s="1014"/>
      <c r="AB70" s="1014"/>
      <c r="AC70" s="1014"/>
      <c r="AD70" s="1014"/>
      <c r="AE70" s="1015"/>
    </row>
    <row r="71" spans="1:31" ht="21.6" customHeight="1">
      <c r="A71" s="1016" t="s">
        <v>116</v>
      </c>
      <c r="B71" s="1017"/>
      <c r="C71" s="1017"/>
      <c r="D71" s="1017"/>
      <c r="E71" s="1017"/>
      <c r="F71" s="1017"/>
      <c r="G71" s="1017"/>
      <c r="H71" s="1017"/>
      <c r="I71" s="1018"/>
      <c r="J71" s="1018"/>
      <c r="K71" s="1018"/>
      <c r="L71" s="1018"/>
      <c r="M71" s="1018"/>
      <c r="N71" s="1018"/>
      <c r="O71" s="1017"/>
      <c r="P71" s="1017"/>
      <c r="Q71" s="1017"/>
      <c r="R71" s="1017"/>
      <c r="S71" s="1017"/>
      <c r="T71" s="1017"/>
      <c r="U71" s="1017"/>
      <c r="V71" s="1017"/>
      <c r="W71" s="1019"/>
      <c r="X71" s="3"/>
      <c r="Y71" s="1020" t="s">
        <v>165</v>
      </c>
      <c r="Z71" s="1021"/>
      <c r="AA71" s="258"/>
      <c r="AB71" s="545"/>
      <c r="AC71" s="1022">
        <v>1155</v>
      </c>
      <c r="AD71" s="1023"/>
      <c r="AE71" s="260"/>
    </row>
    <row r="72" spans="1:31" ht="21.6" customHeight="1">
      <c r="A72" s="427" t="s">
        <v>121</v>
      </c>
      <c r="B72" s="428"/>
      <c r="C72" s="428"/>
      <c r="D72" s="429"/>
      <c r="E72" s="981">
        <v>1180</v>
      </c>
      <c r="F72" s="982"/>
      <c r="G72" s="71"/>
      <c r="H72" s="439"/>
      <c r="I72" s="997" t="s">
        <v>149</v>
      </c>
      <c r="J72" s="998"/>
      <c r="K72" s="999"/>
      <c r="L72" s="1000"/>
      <c r="M72" s="995">
        <v>942</v>
      </c>
      <c r="N72" s="996"/>
      <c r="O72" s="71"/>
      <c r="P72" s="439"/>
      <c r="Q72" s="1001"/>
      <c r="R72" s="1002"/>
      <c r="S72" s="1002"/>
      <c r="T72" s="1003"/>
      <c r="U72" s="1004"/>
      <c r="V72" s="1005"/>
      <c r="W72" s="79"/>
      <c r="X72" s="3"/>
      <c r="Y72" s="976" t="s">
        <v>70</v>
      </c>
      <c r="Z72" s="977"/>
      <c r="AA72" s="977"/>
      <c r="AB72" s="977"/>
      <c r="AC72" s="977"/>
      <c r="AD72" s="977"/>
      <c r="AE72" s="978"/>
    </row>
    <row r="73" spans="1:31" ht="21.6" customHeight="1">
      <c r="A73" s="979" t="s">
        <v>130</v>
      </c>
      <c r="B73" s="980"/>
      <c r="C73" s="430"/>
      <c r="D73" s="431"/>
      <c r="E73" s="981">
        <v>1124</v>
      </c>
      <c r="F73" s="982"/>
      <c r="G73" s="15"/>
      <c r="H73" s="439"/>
      <c r="I73" s="983" t="s">
        <v>371</v>
      </c>
      <c r="J73" s="984"/>
      <c r="K73" s="984"/>
      <c r="L73" s="985"/>
      <c r="M73" s="986">
        <v>942</v>
      </c>
      <c r="N73" s="987"/>
      <c r="O73" s="79"/>
      <c r="P73" s="546"/>
      <c r="Q73" s="988"/>
      <c r="R73" s="989"/>
      <c r="S73" s="989"/>
      <c r="T73" s="989"/>
      <c r="U73" s="990"/>
      <c r="V73" s="990"/>
      <c r="W73" s="67"/>
      <c r="X73" s="448"/>
      <c r="Y73" s="991" t="s">
        <v>166</v>
      </c>
      <c r="Z73" s="992"/>
      <c r="AA73" s="418"/>
      <c r="AB73" s="417" t="s">
        <v>459</v>
      </c>
      <c r="AC73" s="995">
        <v>891</v>
      </c>
      <c r="AD73" s="996"/>
      <c r="AE73" s="547"/>
    </row>
    <row r="74" spans="1:31" ht="21.6" customHeight="1" thickBot="1">
      <c r="A74" s="971" t="s">
        <v>460</v>
      </c>
      <c r="B74" s="972"/>
      <c r="C74" s="410"/>
      <c r="D74" s="411"/>
      <c r="E74" s="969">
        <v>998</v>
      </c>
      <c r="F74" s="970"/>
      <c r="G74" s="95"/>
      <c r="H74" s="150"/>
      <c r="I74" s="971"/>
      <c r="J74" s="972"/>
      <c r="K74" s="973"/>
      <c r="L74" s="974"/>
      <c r="M74" s="969"/>
      <c r="N74" s="970"/>
      <c r="O74" s="95"/>
      <c r="P74" s="339"/>
      <c r="Q74" s="340"/>
      <c r="R74" s="341"/>
      <c r="S74" s="342"/>
      <c r="T74" s="342"/>
      <c r="U74" s="342"/>
      <c r="V74" s="342"/>
      <c r="W74" s="548"/>
      <c r="X74" s="448"/>
      <c r="Y74" s="993"/>
      <c r="Z74" s="994"/>
      <c r="AA74" s="195"/>
      <c r="AB74" s="344" t="s">
        <v>461</v>
      </c>
      <c r="AC74" s="969">
        <v>1165</v>
      </c>
      <c r="AD74" s="970"/>
      <c r="AE74" s="549"/>
    </row>
    <row r="75" spans="1:31" ht="19.95" customHeight="1">
      <c r="H75" s="439"/>
      <c r="P75" s="439"/>
      <c r="Q75" s="550"/>
      <c r="R75" s="975"/>
      <c r="S75" s="975"/>
      <c r="T75" s="963"/>
      <c r="U75" s="963"/>
      <c r="V75" s="551"/>
      <c r="X75" s="448"/>
    </row>
    <row r="76" spans="1:31" ht="19.95" customHeight="1">
      <c r="H76" s="439"/>
      <c r="I76" s="552"/>
      <c r="J76" s="553"/>
      <c r="K76" s="554"/>
      <c r="L76" s="555"/>
      <c r="M76" s="556"/>
      <c r="N76" s="555"/>
      <c r="O76" s="551"/>
      <c r="P76" s="439"/>
      <c r="Q76" s="966"/>
      <c r="R76" s="966"/>
      <c r="S76" s="966"/>
      <c r="T76" s="966"/>
      <c r="U76" s="965"/>
      <c r="V76" s="965"/>
    </row>
    <row r="77" spans="1:31" ht="19.95" customHeight="1">
      <c r="H77" s="439"/>
      <c r="I77" s="967"/>
      <c r="J77" s="967"/>
      <c r="K77" s="968"/>
      <c r="L77" s="968"/>
      <c r="M77" s="965"/>
      <c r="N77" s="965"/>
      <c r="O77" s="551"/>
      <c r="P77" s="439"/>
      <c r="Q77" s="967"/>
      <c r="R77" s="967"/>
      <c r="S77" s="968"/>
      <c r="T77" s="968"/>
      <c r="U77" s="965"/>
      <c r="V77" s="965"/>
      <c r="Y77" s="552"/>
      <c r="Z77" s="552"/>
      <c r="AA77" s="546"/>
      <c r="AB77" s="546"/>
      <c r="AC77" s="546"/>
      <c r="AD77" s="546"/>
      <c r="AE77" s="551"/>
    </row>
    <row r="78" spans="1:31" ht="16.2">
      <c r="A78" s="441"/>
      <c r="B78" s="441"/>
      <c r="C78" s="439"/>
      <c r="D78" s="439"/>
      <c r="E78" s="439"/>
      <c r="F78" s="439"/>
      <c r="G78" s="439"/>
      <c r="I78" s="962"/>
      <c r="J78" s="962"/>
      <c r="K78" s="962"/>
      <c r="L78" s="962"/>
      <c r="M78" s="963"/>
      <c r="N78" s="963"/>
      <c r="O78" s="551"/>
      <c r="Q78" s="964"/>
      <c r="R78" s="964"/>
      <c r="S78" s="964"/>
      <c r="T78" s="964"/>
      <c r="U78" s="965"/>
      <c r="V78" s="965"/>
      <c r="W78" s="557"/>
      <c r="Y78" s="552"/>
      <c r="Z78" s="552"/>
      <c r="AA78" s="546"/>
      <c r="AB78" s="546"/>
      <c r="AC78" s="546"/>
      <c r="AD78" s="546"/>
      <c r="AE78" s="551"/>
    </row>
    <row r="79" spans="1:31" ht="13.2">
      <c r="Q79" s="439"/>
      <c r="R79" s="439"/>
      <c r="S79" s="439"/>
      <c r="T79" s="439"/>
      <c r="U79" s="439"/>
      <c r="V79" s="439"/>
      <c r="W79" s="557"/>
    </row>
  </sheetData>
  <mergeCells count="510">
    <mergeCell ref="A2:AE2"/>
    <mergeCell ref="A3:B3"/>
    <mergeCell ref="C3:D3"/>
    <mergeCell ref="E3:G3"/>
    <mergeCell ref="I3:J3"/>
    <mergeCell ref="K3:L3"/>
    <mergeCell ref="M3:O3"/>
    <mergeCell ref="Q3:R3"/>
    <mergeCell ref="S3:T3"/>
    <mergeCell ref="U3:W3"/>
    <mergeCell ref="Y3:Z3"/>
    <mergeCell ref="AA3:AB3"/>
    <mergeCell ref="AC3:AE3"/>
    <mergeCell ref="A4:G4"/>
    <mergeCell ref="I4:J5"/>
    <mergeCell ref="K4:L4"/>
    <mergeCell ref="M4:N4"/>
    <mergeCell ref="Q4:W4"/>
    <mergeCell ref="Y4:AA4"/>
    <mergeCell ref="AC4:AD4"/>
    <mergeCell ref="Y5:AA5"/>
    <mergeCell ref="AC5:AD5"/>
    <mergeCell ref="I6:J7"/>
    <mergeCell ref="K6:L6"/>
    <mergeCell ref="M6:N6"/>
    <mergeCell ref="Q6:R6"/>
    <mergeCell ref="U6:V6"/>
    <mergeCell ref="Y6:AA6"/>
    <mergeCell ref="AC6:AD6"/>
    <mergeCell ref="K7:L7"/>
    <mergeCell ref="K5:L5"/>
    <mergeCell ref="M5:N5"/>
    <mergeCell ref="Q5:T5"/>
    <mergeCell ref="U5:V5"/>
    <mergeCell ref="M7:N7"/>
    <mergeCell ref="Q7:R7"/>
    <mergeCell ref="U7:V7"/>
    <mergeCell ref="Y7:AA7"/>
    <mergeCell ref="AC7:AD7"/>
    <mergeCell ref="I8:J10"/>
    <mergeCell ref="K8:L8"/>
    <mergeCell ref="M8:N8"/>
    <mergeCell ref="Q8:R8"/>
    <mergeCell ref="U8:V8"/>
    <mergeCell ref="Y8:AE8"/>
    <mergeCell ref="K9:L9"/>
    <mergeCell ref="M9:N9"/>
    <mergeCell ref="Q9:T9"/>
    <mergeCell ref="U9:V9"/>
    <mergeCell ref="Y9:AB9"/>
    <mergeCell ref="AC9:AD9"/>
    <mergeCell ref="K10:L10"/>
    <mergeCell ref="M10:N10"/>
    <mergeCell ref="Q10:R10"/>
    <mergeCell ref="U10:V10"/>
    <mergeCell ref="Y10:AA10"/>
    <mergeCell ref="AC10:AD10"/>
    <mergeCell ref="I11:O11"/>
    <mergeCell ref="Q11:R11"/>
    <mergeCell ref="U11:V11"/>
    <mergeCell ref="Y11:AB11"/>
    <mergeCell ref="AC11:AD11"/>
    <mergeCell ref="I12:L12"/>
    <mergeCell ref="M12:N12"/>
    <mergeCell ref="Q12:T12"/>
    <mergeCell ref="U12:V12"/>
    <mergeCell ref="Y12:Z12"/>
    <mergeCell ref="AC12:AD12"/>
    <mergeCell ref="I13:K15"/>
    <mergeCell ref="M13:N13"/>
    <mergeCell ref="Q13:T13"/>
    <mergeCell ref="U13:V13"/>
    <mergeCell ref="Y13:AB13"/>
    <mergeCell ref="AC13:AD13"/>
    <mergeCell ref="M14:N14"/>
    <mergeCell ref="Q14:T14"/>
    <mergeCell ref="U14:V14"/>
    <mergeCell ref="A16:A18"/>
    <mergeCell ref="C16:D16"/>
    <mergeCell ref="E16:F16"/>
    <mergeCell ref="I16:J17"/>
    <mergeCell ref="K16:L16"/>
    <mergeCell ref="M16:N16"/>
    <mergeCell ref="Y14:AA14"/>
    <mergeCell ref="AC14:AD14"/>
    <mergeCell ref="A15:B15"/>
    <mergeCell ref="E15:F15"/>
    <mergeCell ref="M15:N15"/>
    <mergeCell ref="Q15:T15"/>
    <mergeCell ref="U15:V15"/>
    <mergeCell ref="Y15:AB15"/>
    <mergeCell ref="AC15:AD15"/>
    <mergeCell ref="A5:A14"/>
    <mergeCell ref="C5:D5"/>
    <mergeCell ref="Q16:R16"/>
    <mergeCell ref="S16:T16"/>
    <mergeCell ref="U16:V16"/>
    <mergeCell ref="Y16:AA16"/>
    <mergeCell ref="AC16:AD16"/>
    <mergeCell ref="C17:D17"/>
    <mergeCell ref="E17:F17"/>
    <mergeCell ref="K17:L17"/>
    <mergeCell ref="M17:N17"/>
    <mergeCell ref="Y17:Z17"/>
    <mergeCell ref="AA17:AB17"/>
    <mergeCell ref="AC17:AD17"/>
    <mergeCell ref="I18:J18"/>
    <mergeCell ref="M18:N18"/>
    <mergeCell ref="Q18:R18"/>
    <mergeCell ref="S18:T18"/>
    <mergeCell ref="U18:V18"/>
    <mergeCell ref="Y18:AA18"/>
    <mergeCell ref="AC18:AD18"/>
    <mergeCell ref="A19:A29"/>
    <mergeCell ref="C19:D19"/>
    <mergeCell ref="E19:F19"/>
    <mergeCell ref="I19:O19"/>
    <mergeCell ref="Y19:AA19"/>
    <mergeCell ref="AC19:AD19"/>
    <mergeCell ref="C20:D20"/>
    <mergeCell ref="E20:F20"/>
    <mergeCell ref="I20:J20"/>
    <mergeCell ref="M20:N20"/>
    <mergeCell ref="AC21:AD21"/>
    <mergeCell ref="I22:K22"/>
    <mergeCell ref="M22:N22"/>
    <mergeCell ref="Q22:S22"/>
    <mergeCell ref="U22:V22"/>
    <mergeCell ref="Y22:AA22"/>
    <mergeCell ref="AC22:AD22"/>
    <mergeCell ref="Q20:R20"/>
    <mergeCell ref="U20:V20"/>
    <mergeCell ref="Y20:Z20"/>
    <mergeCell ref="AC20:AD20"/>
    <mergeCell ref="I21:J21"/>
    <mergeCell ref="M21:N21"/>
    <mergeCell ref="Q21:R21"/>
    <mergeCell ref="U21:V21"/>
    <mergeCell ref="Y21:Z21"/>
    <mergeCell ref="AA21:AB21"/>
    <mergeCell ref="I23:K23"/>
    <mergeCell ref="M23:N23"/>
    <mergeCell ref="Q23:R23"/>
    <mergeCell ref="Y23:AA23"/>
    <mergeCell ref="AC23:AD23"/>
    <mergeCell ref="I24:L24"/>
    <mergeCell ref="M24:N24"/>
    <mergeCell ref="Q24:S24"/>
    <mergeCell ref="U24:V24"/>
    <mergeCell ref="Y24:AA24"/>
    <mergeCell ref="AC24:AD24"/>
    <mergeCell ref="I25:L25"/>
    <mergeCell ref="M25:N25"/>
    <mergeCell ref="Q25:Q28"/>
    <mergeCell ref="S25:T25"/>
    <mergeCell ref="U25:V25"/>
    <mergeCell ref="Y25:AB25"/>
    <mergeCell ref="AC25:AD25"/>
    <mergeCell ref="I26:K26"/>
    <mergeCell ref="M26:N26"/>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A30:G30"/>
    <mergeCell ref="I30:K30"/>
    <mergeCell ref="M30:N30"/>
    <mergeCell ref="Q30:Q31"/>
    <mergeCell ref="Y30:Z30"/>
    <mergeCell ref="AC30:AD30"/>
    <mergeCell ref="A31:B32"/>
    <mergeCell ref="C31:D31"/>
    <mergeCell ref="E31:F31"/>
    <mergeCell ref="I31:O31"/>
    <mergeCell ref="AC31:AD31"/>
    <mergeCell ref="C32:D32"/>
    <mergeCell ref="E32:F32"/>
    <mergeCell ref="I32:K32"/>
    <mergeCell ref="M32:N32"/>
    <mergeCell ref="Q32:R32"/>
    <mergeCell ref="U32:V32"/>
    <mergeCell ref="Y32:Z32"/>
    <mergeCell ref="AC32:AD32"/>
    <mergeCell ref="U35:V35"/>
    <mergeCell ref="Y35:AA35"/>
    <mergeCell ref="AC35:AD35"/>
    <mergeCell ref="U33:V33"/>
    <mergeCell ref="Y33:Z33"/>
    <mergeCell ref="AC33:AD33"/>
    <mergeCell ref="C34:D34"/>
    <mergeCell ref="E34:F34"/>
    <mergeCell ref="I34:L34"/>
    <mergeCell ref="M34:N34"/>
    <mergeCell ref="Q34:S34"/>
    <mergeCell ref="U34:V34"/>
    <mergeCell ref="Y34:Z34"/>
    <mergeCell ref="C33:D33"/>
    <mergeCell ref="E33:F33"/>
    <mergeCell ref="I33:K33"/>
    <mergeCell ref="M33:N33"/>
    <mergeCell ref="Q33:R33"/>
    <mergeCell ref="AC34:AD34"/>
    <mergeCell ref="A33:B34"/>
    <mergeCell ref="Y36:Z36"/>
    <mergeCell ref="AC36:AD36"/>
    <mergeCell ref="A37:B37"/>
    <mergeCell ref="C37:D37"/>
    <mergeCell ref="E37:F37"/>
    <mergeCell ref="I37:L37"/>
    <mergeCell ref="M37:N37"/>
    <mergeCell ref="Q37:T37"/>
    <mergeCell ref="U37:V37"/>
    <mergeCell ref="Y37:Z37"/>
    <mergeCell ref="C36:D36"/>
    <mergeCell ref="E36:F36"/>
    <mergeCell ref="I36:L36"/>
    <mergeCell ref="M36:N36"/>
    <mergeCell ref="Q36:S36"/>
    <mergeCell ref="U36:V36"/>
    <mergeCell ref="AC37:AD37"/>
    <mergeCell ref="A35:B36"/>
    <mergeCell ref="C35:D35"/>
    <mergeCell ref="E35:F35"/>
    <mergeCell ref="I35:L35"/>
    <mergeCell ref="M35:N35"/>
    <mergeCell ref="Q35:R35"/>
    <mergeCell ref="A38:B38"/>
    <mergeCell ref="C38:D38"/>
    <mergeCell ref="E38:F38"/>
    <mergeCell ref="I38:L38"/>
    <mergeCell ref="M38:N38"/>
    <mergeCell ref="Q38:T38"/>
    <mergeCell ref="U38:V38"/>
    <mergeCell ref="Y38:AA38"/>
    <mergeCell ref="AC38:AD38"/>
    <mergeCell ref="U39:V39"/>
    <mergeCell ref="Y39:AA39"/>
    <mergeCell ref="AC39:AD39"/>
    <mergeCell ref="A40:B40"/>
    <mergeCell ref="E40:F40"/>
    <mergeCell ref="I40:L40"/>
    <mergeCell ref="M40:N40"/>
    <mergeCell ref="Q40:T40"/>
    <mergeCell ref="U40:V40"/>
    <mergeCell ref="Y40:Z40"/>
    <mergeCell ref="A39:B39"/>
    <mergeCell ref="C39:D39"/>
    <mergeCell ref="E39:F39"/>
    <mergeCell ref="I39:L39"/>
    <mergeCell ref="M39:N39"/>
    <mergeCell ref="Q39:T39"/>
    <mergeCell ref="AC40:AD40"/>
    <mergeCell ref="A41:G41"/>
    <mergeCell ref="I41:L41"/>
    <mergeCell ref="M41:N41"/>
    <mergeCell ref="Q41:R41"/>
    <mergeCell ref="S41:T41"/>
    <mergeCell ref="U41:V41"/>
    <mergeCell ref="Y41:Z41"/>
    <mergeCell ref="AC41:AD41"/>
    <mergeCell ref="S42:T42"/>
    <mergeCell ref="U42:V42"/>
    <mergeCell ref="Y42:Z42"/>
    <mergeCell ref="AC42:AD42"/>
    <mergeCell ref="C43:D43"/>
    <mergeCell ref="E43:F43"/>
    <mergeCell ref="I43:O43"/>
    <mergeCell ref="Q43:T43"/>
    <mergeCell ref="U43:V43"/>
    <mergeCell ref="Y43:Z43"/>
    <mergeCell ref="C42:D42"/>
    <mergeCell ref="E42:F42"/>
    <mergeCell ref="I42:L42"/>
    <mergeCell ref="M42:N42"/>
    <mergeCell ref="Q42:R42"/>
    <mergeCell ref="C44:D44"/>
    <mergeCell ref="E44:F44"/>
    <mergeCell ref="I44:L44"/>
    <mergeCell ref="M44:N44"/>
    <mergeCell ref="Q44:R44"/>
    <mergeCell ref="S44:T44"/>
    <mergeCell ref="U44:V44"/>
    <mergeCell ref="Y44:Z45"/>
    <mergeCell ref="AC44:AD44"/>
    <mergeCell ref="C45:D45"/>
    <mergeCell ref="E45:F45"/>
    <mergeCell ref="I45:K45"/>
    <mergeCell ref="M45:N45"/>
    <mergeCell ref="Q45:R45"/>
    <mergeCell ref="S45:T45"/>
    <mergeCell ref="U45:V45"/>
    <mergeCell ref="AC45:AD45"/>
    <mergeCell ref="U48:V48"/>
    <mergeCell ref="Y48:Z48"/>
    <mergeCell ref="AC48:AD48"/>
    <mergeCell ref="U46:V46"/>
    <mergeCell ref="Y46:Z46"/>
    <mergeCell ref="AC46:AD46"/>
    <mergeCell ref="C47:D47"/>
    <mergeCell ref="E47:F47"/>
    <mergeCell ref="I47:J47"/>
    <mergeCell ref="M47:N47"/>
    <mergeCell ref="Q47:S48"/>
    <mergeCell ref="U47:V47"/>
    <mergeCell ref="Y47:AE47"/>
    <mergeCell ref="C46:D46"/>
    <mergeCell ref="E46:F46"/>
    <mergeCell ref="I46:J46"/>
    <mergeCell ref="M46:N46"/>
    <mergeCell ref="Q46:R46"/>
    <mergeCell ref="S46:T46"/>
    <mergeCell ref="A48:G48"/>
    <mergeCell ref="I48:J48"/>
    <mergeCell ref="M48:N48"/>
    <mergeCell ref="A42:B47"/>
    <mergeCell ref="AC43:AD43"/>
    <mergeCell ref="U51:V51"/>
    <mergeCell ref="Y51:AA51"/>
    <mergeCell ref="AC51:AD51"/>
    <mergeCell ref="AC49:AD49"/>
    <mergeCell ref="A50:B50"/>
    <mergeCell ref="C50:D50"/>
    <mergeCell ref="E50:F50"/>
    <mergeCell ref="I50:J50"/>
    <mergeCell ref="M50:N50"/>
    <mergeCell ref="Q50:R50"/>
    <mergeCell ref="U50:V50"/>
    <mergeCell ref="Y50:AA50"/>
    <mergeCell ref="AC50:AD50"/>
    <mergeCell ref="E49:F49"/>
    <mergeCell ref="I49:J49"/>
    <mergeCell ref="M49:N49"/>
    <mergeCell ref="Q49:T49"/>
    <mergeCell ref="U49:V49"/>
    <mergeCell ref="Y49:AA49"/>
    <mergeCell ref="A52:B52"/>
    <mergeCell ref="C52:D52"/>
    <mergeCell ref="E52:F52"/>
    <mergeCell ref="I52:J52"/>
    <mergeCell ref="M52:N52"/>
    <mergeCell ref="Q52:R52"/>
    <mergeCell ref="I51:J51"/>
    <mergeCell ref="M51:N51"/>
    <mergeCell ref="Q51:T51"/>
    <mergeCell ref="I54:L54"/>
    <mergeCell ref="M54:N54"/>
    <mergeCell ref="Q54:T54"/>
    <mergeCell ref="U54:V54"/>
    <mergeCell ref="Y54:Z54"/>
    <mergeCell ref="AC54:AD54"/>
    <mergeCell ref="Y52:Z52"/>
    <mergeCell ref="AC52:AD52"/>
    <mergeCell ref="I53:J53"/>
    <mergeCell ref="M53:N53"/>
    <mergeCell ref="Q53:R53"/>
    <mergeCell ref="U53:V53"/>
    <mergeCell ref="Y53:Z53"/>
    <mergeCell ref="AC53:AD53"/>
    <mergeCell ref="Y55:AE55"/>
    <mergeCell ref="A56:D56"/>
    <mergeCell ref="E56:F56"/>
    <mergeCell ref="M56:N56"/>
    <mergeCell ref="Q56:S56"/>
    <mergeCell ref="U56:V56"/>
    <mergeCell ref="Y56:AB56"/>
    <mergeCell ref="AC56:AD56"/>
    <mergeCell ref="A55:D55"/>
    <mergeCell ref="E55:F55"/>
    <mergeCell ref="I55:J55"/>
    <mergeCell ref="M55:N55"/>
    <mergeCell ref="Q55:S55"/>
    <mergeCell ref="U55:V55"/>
    <mergeCell ref="Y57:AB57"/>
    <mergeCell ref="AC57:AD57"/>
    <mergeCell ref="A58:D58"/>
    <mergeCell ref="E58:F58"/>
    <mergeCell ref="I58:J58"/>
    <mergeCell ref="M58:N58"/>
    <mergeCell ref="Q58:R58"/>
    <mergeCell ref="U58:V58"/>
    <mergeCell ref="Y58:AB58"/>
    <mergeCell ref="AC58:AD58"/>
    <mergeCell ref="A57:D57"/>
    <mergeCell ref="E57:F57"/>
    <mergeCell ref="I57:K57"/>
    <mergeCell ref="M57:N57"/>
    <mergeCell ref="Q57:S57"/>
    <mergeCell ref="U57:V57"/>
    <mergeCell ref="Y59:AA59"/>
    <mergeCell ref="AC59:AD59"/>
    <mergeCell ref="A60:D60"/>
    <mergeCell ref="E60:F60"/>
    <mergeCell ref="I60:J60"/>
    <mergeCell ref="M60:N60"/>
    <mergeCell ref="Q60:S60"/>
    <mergeCell ref="U60:V60"/>
    <mergeCell ref="Y60:Z60"/>
    <mergeCell ref="AC60:AD60"/>
    <mergeCell ref="A59:D59"/>
    <mergeCell ref="E59:F59"/>
    <mergeCell ref="I59:J59"/>
    <mergeCell ref="M59:N59"/>
    <mergeCell ref="Q59:S59"/>
    <mergeCell ref="U59:V59"/>
    <mergeCell ref="AC61:AD61"/>
    <mergeCell ref="A62:D62"/>
    <mergeCell ref="E62:F62"/>
    <mergeCell ref="I62:K62"/>
    <mergeCell ref="M62:N62"/>
    <mergeCell ref="Q62:R62"/>
    <mergeCell ref="U62:V62"/>
    <mergeCell ref="A61:G61"/>
    <mergeCell ref="I61:K61"/>
    <mergeCell ref="M61:N61"/>
    <mergeCell ref="Q61:S61"/>
    <mergeCell ref="U61:V61"/>
    <mergeCell ref="Y61:AB61"/>
    <mergeCell ref="A63:G63"/>
    <mergeCell ref="I63:K63"/>
    <mergeCell ref="M63:N63"/>
    <mergeCell ref="Q63:R63"/>
    <mergeCell ref="U63:V63"/>
    <mergeCell ref="A64:B66"/>
    <mergeCell ref="C64:D64"/>
    <mergeCell ref="E64:F64"/>
    <mergeCell ref="I64:J64"/>
    <mergeCell ref="M64:N64"/>
    <mergeCell ref="C66:D66"/>
    <mergeCell ref="E66:F66"/>
    <mergeCell ref="I66:J66"/>
    <mergeCell ref="M66:N66"/>
    <mergeCell ref="Q66:S66"/>
    <mergeCell ref="U66:V66"/>
    <mergeCell ref="Q64:S64"/>
    <mergeCell ref="U64:V64"/>
    <mergeCell ref="C65:D65"/>
    <mergeCell ref="E65:F65"/>
    <mergeCell ref="I65:J65"/>
    <mergeCell ref="M65:N65"/>
    <mergeCell ref="Q65:S65"/>
    <mergeCell ref="U65:V65"/>
    <mergeCell ref="Q70:R70"/>
    <mergeCell ref="S70:T70"/>
    <mergeCell ref="U70:W70"/>
    <mergeCell ref="Y70:AE70"/>
    <mergeCell ref="A71:W71"/>
    <mergeCell ref="Y71:Z71"/>
    <mergeCell ref="AC71:AD71"/>
    <mergeCell ref="U67:V67"/>
    <mergeCell ref="Y68:AD68"/>
    <mergeCell ref="Y69:Z69"/>
    <mergeCell ref="AA69:AB69"/>
    <mergeCell ref="AC69:AE69"/>
    <mergeCell ref="C70:D70"/>
    <mergeCell ref="E70:G70"/>
    <mergeCell ref="I70:J70"/>
    <mergeCell ref="K70:L70"/>
    <mergeCell ref="M70:O70"/>
    <mergeCell ref="A67:B67"/>
    <mergeCell ref="C67:D67"/>
    <mergeCell ref="E67:F67"/>
    <mergeCell ref="I67:K67"/>
    <mergeCell ref="M67:N67"/>
    <mergeCell ref="Q67:S67"/>
    <mergeCell ref="E74:F74"/>
    <mergeCell ref="I74:J74"/>
    <mergeCell ref="K74:L74"/>
    <mergeCell ref="M74:N74"/>
    <mergeCell ref="AC74:AD74"/>
    <mergeCell ref="R75:S75"/>
    <mergeCell ref="T75:U75"/>
    <mergeCell ref="Y72:AE72"/>
    <mergeCell ref="A73:B73"/>
    <mergeCell ref="E73:F73"/>
    <mergeCell ref="I73:L73"/>
    <mergeCell ref="M73:N73"/>
    <mergeCell ref="Q73:T73"/>
    <mergeCell ref="U73:V73"/>
    <mergeCell ref="Y73:Z74"/>
    <mergeCell ref="AC73:AD73"/>
    <mergeCell ref="A74:B74"/>
    <mergeCell ref="E72:F72"/>
    <mergeCell ref="I72:J72"/>
    <mergeCell ref="K72:L72"/>
    <mergeCell ref="M72:N72"/>
    <mergeCell ref="Q72:T72"/>
    <mergeCell ref="U72:V72"/>
    <mergeCell ref="I78:L78"/>
    <mergeCell ref="M78:N78"/>
    <mergeCell ref="Q78:T78"/>
    <mergeCell ref="U78:V78"/>
    <mergeCell ref="Q76:T76"/>
    <mergeCell ref="U76:V76"/>
    <mergeCell ref="I77:J77"/>
    <mergeCell ref="K77:L77"/>
    <mergeCell ref="M77:N77"/>
    <mergeCell ref="Q77:R77"/>
    <mergeCell ref="S77:T77"/>
    <mergeCell ref="U77:V77"/>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A170-BAC2-4AA4-A118-9F84366E246F}">
  <sheetPr>
    <pageSetUpPr fitToPage="1"/>
  </sheetPr>
  <dimension ref="A1:AA62"/>
  <sheetViews>
    <sheetView zoomScaleNormal="100" workbookViewId="0">
      <selection activeCell="A3" sqref="A3:B4"/>
    </sheetView>
  </sheetViews>
  <sheetFormatPr defaultColWidth="9" defaultRowHeight="12"/>
  <cols>
    <col min="1" max="14" width="7.77734375" style="101" customWidth="1"/>
    <col min="15" max="256" width="9" style="101"/>
    <col min="257" max="270" width="7.77734375" style="101" customWidth="1"/>
    <col min="271" max="512" width="9" style="101"/>
    <col min="513" max="526" width="7.77734375" style="101" customWidth="1"/>
    <col min="527" max="768" width="9" style="101"/>
    <col min="769" max="782" width="7.77734375" style="101" customWidth="1"/>
    <col min="783" max="1024" width="9" style="101"/>
    <col min="1025" max="1038" width="7.77734375" style="101" customWidth="1"/>
    <col min="1039" max="1280" width="9" style="101"/>
    <col min="1281" max="1294" width="7.77734375" style="101" customWidth="1"/>
    <col min="1295" max="1536" width="9" style="101"/>
    <col min="1537" max="1550" width="7.77734375" style="101" customWidth="1"/>
    <col min="1551" max="1792" width="9" style="101"/>
    <col min="1793" max="1806" width="7.77734375" style="101" customWidth="1"/>
    <col min="1807" max="2048" width="9" style="101"/>
    <col min="2049" max="2062" width="7.77734375" style="101" customWidth="1"/>
    <col min="2063" max="2304" width="9" style="101"/>
    <col min="2305" max="2318" width="7.77734375" style="101" customWidth="1"/>
    <col min="2319" max="2560" width="9" style="101"/>
    <col min="2561" max="2574" width="7.77734375" style="101" customWidth="1"/>
    <col min="2575" max="2816" width="9" style="101"/>
    <col min="2817" max="2830" width="7.77734375" style="101" customWidth="1"/>
    <col min="2831" max="3072" width="9" style="101"/>
    <col min="3073" max="3086" width="7.77734375" style="101" customWidth="1"/>
    <col min="3087" max="3328" width="9" style="101"/>
    <col min="3329" max="3342" width="7.77734375" style="101" customWidth="1"/>
    <col min="3343" max="3584" width="9" style="101"/>
    <col min="3585" max="3598" width="7.77734375" style="101" customWidth="1"/>
    <col min="3599" max="3840" width="9" style="101"/>
    <col min="3841" max="3854" width="7.77734375" style="101" customWidth="1"/>
    <col min="3855" max="4096" width="9" style="101"/>
    <col min="4097" max="4110" width="7.77734375" style="101" customWidth="1"/>
    <col min="4111" max="4352" width="9" style="101"/>
    <col min="4353" max="4366" width="7.77734375" style="101" customWidth="1"/>
    <col min="4367" max="4608" width="9" style="101"/>
    <col min="4609" max="4622" width="7.77734375" style="101" customWidth="1"/>
    <col min="4623" max="4864" width="9" style="101"/>
    <col min="4865" max="4878" width="7.77734375" style="101" customWidth="1"/>
    <col min="4879" max="5120" width="9" style="101"/>
    <col min="5121" max="5134" width="7.77734375" style="101" customWidth="1"/>
    <col min="5135" max="5376" width="9" style="101"/>
    <col min="5377" max="5390" width="7.77734375" style="101" customWidth="1"/>
    <col min="5391" max="5632" width="9" style="101"/>
    <col min="5633" max="5646" width="7.77734375" style="101" customWidth="1"/>
    <col min="5647" max="5888" width="9" style="101"/>
    <col min="5889" max="5902" width="7.77734375" style="101" customWidth="1"/>
    <col min="5903" max="6144" width="9" style="101"/>
    <col min="6145" max="6158" width="7.77734375" style="101" customWidth="1"/>
    <col min="6159" max="6400" width="9" style="101"/>
    <col min="6401" max="6414" width="7.77734375" style="101" customWidth="1"/>
    <col min="6415" max="6656" width="9" style="101"/>
    <col min="6657" max="6670" width="7.77734375" style="101" customWidth="1"/>
    <col min="6671" max="6912" width="9" style="101"/>
    <col min="6913" max="6926" width="7.77734375" style="101" customWidth="1"/>
    <col min="6927" max="7168" width="9" style="101"/>
    <col min="7169" max="7182" width="7.77734375" style="101" customWidth="1"/>
    <col min="7183" max="7424" width="9" style="101"/>
    <col min="7425" max="7438" width="7.77734375" style="101" customWidth="1"/>
    <col min="7439" max="7680" width="9" style="101"/>
    <col min="7681" max="7694" width="7.77734375" style="101" customWidth="1"/>
    <col min="7695" max="7936" width="9" style="101"/>
    <col min="7937" max="7950" width="7.77734375" style="101" customWidth="1"/>
    <col min="7951" max="8192" width="9" style="101"/>
    <col min="8193" max="8206" width="7.77734375" style="101" customWidth="1"/>
    <col min="8207" max="8448" width="9" style="101"/>
    <col min="8449" max="8462" width="7.77734375" style="101" customWidth="1"/>
    <col min="8463" max="8704" width="9" style="101"/>
    <col min="8705" max="8718" width="7.77734375" style="101" customWidth="1"/>
    <col min="8719" max="8960" width="9" style="101"/>
    <col min="8961" max="8974" width="7.77734375" style="101" customWidth="1"/>
    <col min="8975" max="9216" width="9" style="101"/>
    <col min="9217" max="9230" width="7.77734375" style="101" customWidth="1"/>
    <col min="9231" max="9472" width="9" style="101"/>
    <col min="9473" max="9486" width="7.77734375" style="101" customWidth="1"/>
    <col min="9487" max="9728" width="9" style="101"/>
    <col min="9729" max="9742" width="7.77734375" style="101" customWidth="1"/>
    <col min="9743" max="9984" width="9" style="101"/>
    <col min="9985" max="9998" width="7.77734375" style="101" customWidth="1"/>
    <col min="9999" max="10240" width="9" style="101"/>
    <col min="10241" max="10254" width="7.77734375" style="101" customWidth="1"/>
    <col min="10255" max="10496" width="9" style="101"/>
    <col min="10497" max="10510" width="7.77734375" style="101" customWidth="1"/>
    <col min="10511" max="10752" width="9" style="101"/>
    <col min="10753" max="10766" width="7.77734375" style="101" customWidth="1"/>
    <col min="10767" max="11008" width="9" style="101"/>
    <col min="11009" max="11022" width="7.77734375" style="101" customWidth="1"/>
    <col min="11023" max="11264" width="9" style="101"/>
    <col min="11265" max="11278" width="7.77734375" style="101" customWidth="1"/>
    <col min="11279" max="11520" width="9" style="101"/>
    <col min="11521" max="11534" width="7.77734375" style="101" customWidth="1"/>
    <col min="11535" max="11776" width="9" style="101"/>
    <col min="11777" max="11790" width="7.77734375" style="101" customWidth="1"/>
    <col min="11791" max="12032" width="9" style="101"/>
    <col min="12033" max="12046" width="7.77734375" style="101" customWidth="1"/>
    <col min="12047" max="12288" width="9" style="101"/>
    <col min="12289" max="12302" width="7.77734375" style="101" customWidth="1"/>
    <col min="12303" max="12544" width="9" style="101"/>
    <col min="12545" max="12558" width="7.77734375" style="101" customWidth="1"/>
    <col min="12559" max="12800" width="9" style="101"/>
    <col min="12801" max="12814" width="7.77734375" style="101" customWidth="1"/>
    <col min="12815" max="13056" width="9" style="101"/>
    <col min="13057" max="13070" width="7.77734375" style="101" customWidth="1"/>
    <col min="13071" max="13312" width="9" style="101"/>
    <col min="13313" max="13326" width="7.77734375" style="101" customWidth="1"/>
    <col min="13327" max="13568" width="9" style="101"/>
    <col min="13569" max="13582" width="7.77734375" style="101" customWidth="1"/>
    <col min="13583" max="13824" width="9" style="101"/>
    <col min="13825" max="13838" width="7.77734375" style="101" customWidth="1"/>
    <col min="13839" max="14080" width="9" style="101"/>
    <col min="14081" max="14094" width="7.77734375" style="101" customWidth="1"/>
    <col min="14095" max="14336" width="9" style="101"/>
    <col min="14337" max="14350" width="7.77734375" style="101" customWidth="1"/>
    <col min="14351" max="14592" width="9" style="101"/>
    <col min="14593" max="14606" width="7.77734375" style="101" customWidth="1"/>
    <col min="14607" max="14848" width="9" style="101"/>
    <col min="14849" max="14862" width="7.77734375" style="101" customWidth="1"/>
    <col min="14863" max="15104" width="9" style="101"/>
    <col min="15105" max="15118" width="7.77734375" style="101" customWidth="1"/>
    <col min="15119" max="15360" width="9" style="101"/>
    <col min="15361" max="15374" width="7.77734375" style="101" customWidth="1"/>
    <col min="15375" max="15616" width="9" style="101"/>
    <col min="15617" max="15630" width="7.77734375" style="101" customWidth="1"/>
    <col min="15631" max="15872" width="9" style="101"/>
    <col min="15873" max="15886" width="7.77734375" style="101" customWidth="1"/>
    <col min="15887" max="16128" width="9" style="101"/>
    <col min="16129" max="16142" width="7.77734375" style="101" customWidth="1"/>
    <col min="16143" max="16384" width="9" style="101"/>
  </cols>
  <sheetData>
    <row r="1" spans="1:27" ht="23.25" customHeight="1">
      <c r="A1" s="1332" t="s">
        <v>433</v>
      </c>
      <c r="B1" s="1332"/>
      <c r="C1" s="1332"/>
      <c r="D1" s="1332"/>
      <c r="E1" s="1332"/>
      <c r="F1" s="1332"/>
      <c r="G1" s="1332"/>
      <c r="H1" s="1332"/>
      <c r="I1" s="1332"/>
      <c r="J1" s="1332"/>
      <c r="K1" s="1332"/>
      <c r="L1" s="1332"/>
      <c r="M1" s="1332"/>
      <c r="N1" s="1332"/>
    </row>
    <row r="2" spans="1:27" ht="9.75" customHeight="1" thickBot="1">
      <c r="A2" s="100"/>
      <c r="B2" s="100"/>
      <c r="C2" s="100"/>
      <c r="D2" s="100"/>
      <c r="E2" s="100"/>
      <c r="F2" s="100"/>
      <c r="G2" s="100"/>
      <c r="H2" s="100"/>
      <c r="I2" s="100"/>
      <c r="J2" s="100"/>
      <c r="K2" s="100"/>
      <c r="L2" s="100"/>
      <c r="M2" s="100"/>
      <c r="N2" s="100"/>
    </row>
    <row r="3" spans="1:27" s="1" customFormat="1" ht="16.2" customHeight="1">
      <c r="A3" s="897" t="s">
        <v>6</v>
      </c>
      <c r="B3" s="898"/>
      <c r="C3" s="932" t="s">
        <v>7</v>
      </c>
      <c r="D3" s="932"/>
      <c r="E3" s="932"/>
      <c r="F3" s="932"/>
      <c r="G3" s="932"/>
      <c r="H3" s="933"/>
      <c r="I3" s="931" t="s">
        <v>8</v>
      </c>
      <c r="J3" s="932"/>
      <c r="K3" s="932"/>
      <c r="L3" s="932"/>
      <c r="M3" s="932"/>
      <c r="N3" s="934"/>
      <c r="P3" s="101"/>
      <c r="Q3" s="101"/>
      <c r="R3" s="101"/>
      <c r="S3" s="101"/>
      <c r="T3" s="101"/>
      <c r="U3" s="101"/>
      <c r="V3" s="101"/>
      <c r="W3" s="101"/>
    </row>
    <row r="4" spans="1:27" s="1" customFormat="1" ht="16.2" customHeight="1" thickBot="1">
      <c r="A4" s="960"/>
      <c r="B4" s="961"/>
      <c r="C4" s="155">
        <v>1</v>
      </c>
      <c r="D4" s="156">
        <v>2</v>
      </c>
      <c r="E4" s="156">
        <v>3</v>
      </c>
      <c r="F4" s="156">
        <v>4</v>
      </c>
      <c r="G4" s="156">
        <v>5</v>
      </c>
      <c r="H4" s="156">
        <v>6</v>
      </c>
      <c r="I4" s="156">
        <v>1</v>
      </c>
      <c r="J4" s="156">
        <v>2</v>
      </c>
      <c r="K4" s="156">
        <v>3</v>
      </c>
      <c r="L4" s="156">
        <v>4</v>
      </c>
      <c r="M4" s="156">
        <v>5</v>
      </c>
      <c r="N4" s="157">
        <v>6</v>
      </c>
      <c r="P4" s="101"/>
      <c r="Q4" s="101"/>
      <c r="R4" s="101"/>
      <c r="S4" s="101"/>
      <c r="T4" s="101"/>
      <c r="U4" s="101"/>
      <c r="V4" s="101"/>
      <c r="W4" s="101"/>
    </row>
    <row r="5" spans="1:27" s="1" customFormat="1" ht="16.2" customHeight="1">
      <c r="A5" s="944" t="s">
        <v>9</v>
      </c>
      <c r="B5" s="158" t="s">
        <v>10</v>
      </c>
      <c r="C5" s="159">
        <v>310</v>
      </c>
      <c r="D5" s="160">
        <v>399</v>
      </c>
      <c r="E5" s="160">
        <v>383</v>
      </c>
      <c r="F5" s="160">
        <v>297</v>
      </c>
      <c r="G5" s="160">
        <v>653</v>
      </c>
      <c r="H5" s="161">
        <v>653</v>
      </c>
      <c r="I5" s="159">
        <v>399</v>
      </c>
      <c r="J5" s="160">
        <v>418</v>
      </c>
      <c r="K5" s="160">
        <v>434</v>
      </c>
      <c r="L5" s="160">
        <v>356</v>
      </c>
      <c r="M5" s="107" t="s">
        <v>5</v>
      </c>
      <c r="N5" s="163" t="s">
        <v>5</v>
      </c>
      <c r="P5" s="101"/>
      <c r="Q5" s="101"/>
      <c r="R5" s="101"/>
      <c r="S5" s="101"/>
      <c r="T5" s="101"/>
      <c r="U5" s="101"/>
      <c r="V5" s="101"/>
      <c r="W5" s="101"/>
      <c r="X5" s="101"/>
      <c r="Y5" s="101"/>
      <c r="Z5" s="101"/>
      <c r="AA5" s="101"/>
    </row>
    <row r="6" spans="1:27" s="1" customFormat="1" ht="16.2" customHeight="1">
      <c r="A6" s="945"/>
      <c r="B6" s="103" t="s">
        <v>11</v>
      </c>
      <c r="C6" s="106">
        <v>334</v>
      </c>
      <c r="D6" s="107">
        <v>424</v>
      </c>
      <c r="E6" s="107">
        <v>417</v>
      </c>
      <c r="F6" s="107">
        <v>340</v>
      </c>
      <c r="G6" s="107">
        <v>328</v>
      </c>
      <c r="H6" s="108">
        <v>322</v>
      </c>
      <c r="I6" s="106">
        <v>375</v>
      </c>
      <c r="J6" s="107">
        <v>393</v>
      </c>
      <c r="K6" s="107">
        <v>400</v>
      </c>
      <c r="L6" s="107">
        <v>313</v>
      </c>
      <c r="M6" s="107">
        <v>325</v>
      </c>
      <c r="N6" s="163">
        <v>331</v>
      </c>
      <c r="P6" s="101"/>
      <c r="Q6" s="101"/>
      <c r="R6" s="101"/>
      <c r="S6" s="101"/>
      <c r="T6" s="101"/>
      <c r="U6" s="101"/>
      <c r="V6" s="101"/>
      <c r="W6" s="101"/>
      <c r="X6" s="101"/>
      <c r="Y6" s="101"/>
      <c r="Z6" s="101"/>
      <c r="AA6" s="101"/>
    </row>
    <row r="7" spans="1:27" s="1" customFormat="1" ht="16.2" customHeight="1">
      <c r="A7" s="945"/>
      <c r="B7" s="109" t="s">
        <v>172</v>
      </c>
      <c r="C7" s="106">
        <v>346</v>
      </c>
      <c r="D7" s="107">
        <v>571</v>
      </c>
      <c r="E7" s="107">
        <v>555</v>
      </c>
      <c r="F7" s="107">
        <v>443</v>
      </c>
      <c r="G7" s="107">
        <v>424</v>
      </c>
      <c r="H7" s="108">
        <v>431</v>
      </c>
      <c r="I7" s="106">
        <v>363</v>
      </c>
      <c r="J7" s="107" t="s">
        <v>5</v>
      </c>
      <c r="K7" s="107" t="s">
        <v>5</v>
      </c>
      <c r="L7" s="107" t="s">
        <v>5</v>
      </c>
      <c r="M7" s="107" t="s">
        <v>5</v>
      </c>
      <c r="N7" s="163" t="s">
        <v>5</v>
      </c>
      <c r="P7" s="101"/>
      <c r="Q7" s="101"/>
      <c r="R7" s="101"/>
      <c r="S7" s="101"/>
      <c r="T7" s="101"/>
      <c r="U7" s="101"/>
      <c r="V7" s="101"/>
      <c r="W7" s="101"/>
      <c r="X7" s="101"/>
      <c r="Y7" s="101"/>
      <c r="Z7" s="101"/>
      <c r="AA7" s="101"/>
    </row>
    <row r="8" spans="1:27" s="1" customFormat="1" ht="16.2" customHeight="1">
      <c r="A8" s="945"/>
      <c r="B8" s="110" t="s">
        <v>318</v>
      </c>
      <c r="C8" s="106" t="s">
        <v>5</v>
      </c>
      <c r="D8" s="107">
        <v>246</v>
      </c>
      <c r="E8" s="107">
        <v>262</v>
      </c>
      <c r="F8" s="107">
        <v>210</v>
      </c>
      <c r="G8" s="107">
        <v>229</v>
      </c>
      <c r="H8" s="108">
        <v>222</v>
      </c>
      <c r="I8" s="106" t="s">
        <v>5</v>
      </c>
      <c r="J8" s="107" t="s">
        <v>5</v>
      </c>
      <c r="K8" s="107" t="s">
        <v>5</v>
      </c>
      <c r="L8" s="107" t="s">
        <v>5</v>
      </c>
      <c r="M8" s="107" t="s">
        <v>5</v>
      </c>
      <c r="N8" s="163" t="s">
        <v>5</v>
      </c>
      <c r="P8" s="101"/>
      <c r="Q8" s="101"/>
      <c r="R8" s="101"/>
      <c r="S8" s="101"/>
      <c r="T8" s="101"/>
      <c r="U8" s="101"/>
      <c r="V8" s="101"/>
      <c r="W8" s="101"/>
      <c r="X8" s="101"/>
      <c r="Y8" s="101"/>
      <c r="Z8" s="101"/>
      <c r="AA8" s="101"/>
    </row>
    <row r="9" spans="1:27" s="1" customFormat="1" ht="16.2" customHeight="1">
      <c r="A9" s="945"/>
      <c r="B9" s="103" t="s">
        <v>12</v>
      </c>
      <c r="C9" s="106">
        <v>333</v>
      </c>
      <c r="D9" s="107">
        <v>380</v>
      </c>
      <c r="E9" s="107">
        <v>424</v>
      </c>
      <c r="F9" s="107">
        <v>320</v>
      </c>
      <c r="G9" s="107">
        <v>288</v>
      </c>
      <c r="H9" s="108">
        <v>319</v>
      </c>
      <c r="I9" s="106">
        <v>376</v>
      </c>
      <c r="J9" s="107">
        <v>437</v>
      </c>
      <c r="K9" s="107">
        <v>393</v>
      </c>
      <c r="L9" s="107">
        <v>333</v>
      </c>
      <c r="M9" s="107">
        <v>365</v>
      </c>
      <c r="N9" s="163">
        <v>334</v>
      </c>
      <c r="P9" s="101"/>
      <c r="Q9" s="101"/>
      <c r="R9" s="101"/>
      <c r="S9" s="101"/>
      <c r="T9" s="101"/>
      <c r="U9" s="101"/>
      <c r="V9" s="101"/>
      <c r="W9" s="101"/>
      <c r="X9" s="101"/>
      <c r="Y9" s="101"/>
      <c r="Z9" s="101"/>
      <c r="AA9" s="101"/>
    </row>
    <row r="10" spans="1:27" s="1" customFormat="1" ht="16.2" customHeight="1" thickBot="1">
      <c r="A10" s="946"/>
      <c r="B10" s="164" t="s">
        <v>13</v>
      </c>
      <c r="C10" s="165">
        <v>346</v>
      </c>
      <c r="D10" s="166">
        <v>402</v>
      </c>
      <c r="E10" s="166">
        <v>406</v>
      </c>
      <c r="F10" s="166">
        <v>333</v>
      </c>
      <c r="G10" s="166">
        <v>653</v>
      </c>
      <c r="H10" s="167">
        <v>653</v>
      </c>
      <c r="I10" s="165">
        <v>363</v>
      </c>
      <c r="J10" s="166">
        <v>415</v>
      </c>
      <c r="K10" s="166">
        <v>411</v>
      </c>
      <c r="L10" s="166">
        <v>320</v>
      </c>
      <c r="M10" s="166" t="s">
        <v>5</v>
      </c>
      <c r="N10" s="168" t="s">
        <v>5</v>
      </c>
      <c r="P10" s="101"/>
      <c r="Q10" s="101"/>
      <c r="R10" s="101"/>
      <c r="S10" s="101"/>
      <c r="T10" s="101"/>
      <c r="U10" s="101"/>
      <c r="V10" s="101"/>
      <c r="W10" s="101"/>
      <c r="X10" s="101"/>
      <c r="Y10" s="101"/>
      <c r="Z10" s="101"/>
      <c r="AA10" s="101"/>
    </row>
    <row r="11" spans="1:27" s="1" customFormat="1" ht="16.2" customHeight="1">
      <c r="A11" s="944" t="s">
        <v>14</v>
      </c>
      <c r="B11" s="158" t="s">
        <v>10</v>
      </c>
      <c r="C11" s="159" t="s">
        <v>5</v>
      </c>
      <c r="D11" s="160" t="s">
        <v>5</v>
      </c>
      <c r="E11" s="170">
        <v>545</v>
      </c>
      <c r="F11" s="160" t="s">
        <v>5</v>
      </c>
      <c r="G11" s="160">
        <v>301</v>
      </c>
      <c r="H11" s="161">
        <v>412</v>
      </c>
      <c r="I11" s="159" t="s">
        <v>5</v>
      </c>
      <c r="J11" s="160" t="s">
        <v>5</v>
      </c>
      <c r="K11" s="160">
        <v>821</v>
      </c>
      <c r="L11" s="160" t="s">
        <v>5</v>
      </c>
      <c r="M11" s="160">
        <v>352</v>
      </c>
      <c r="N11" s="162">
        <v>297</v>
      </c>
      <c r="P11" s="101"/>
      <c r="Q11" s="101"/>
      <c r="R11" s="101"/>
      <c r="S11" s="101"/>
      <c r="T11" s="101"/>
      <c r="U11" s="101"/>
      <c r="V11" s="101"/>
      <c r="W11" s="101"/>
      <c r="X11" s="101"/>
      <c r="Y11" s="101"/>
      <c r="Z11" s="101"/>
      <c r="AA11" s="101"/>
    </row>
    <row r="12" spans="1:27" s="1" customFormat="1" ht="16.2" customHeight="1">
      <c r="A12" s="945"/>
      <c r="B12" s="103" t="s">
        <v>12</v>
      </c>
      <c r="C12" s="106" t="s">
        <v>5</v>
      </c>
      <c r="D12" s="107" t="s">
        <v>5</v>
      </c>
      <c r="E12" s="113">
        <v>616</v>
      </c>
      <c r="F12" s="107" t="s">
        <v>5</v>
      </c>
      <c r="G12" s="107">
        <v>462</v>
      </c>
      <c r="H12" s="108">
        <v>468</v>
      </c>
      <c r="I12" s="106" t="s">
        <v>5</v>
      </c>
      <c r="J12" s="107" t="s">
        <v>5</v>
      </c>
      <c r="K12" s="107">
        <v>750</v>
      </c>
      <c r="L12" s="107" t="s">
        <v>5</v>
      </c>
      <c r="M12" s="107">
        <v>191</v>
      </c>
      <c r="N12" s="163">
        <v>241</v>
      </c>
      <c r="P12" s="101"/>
      <c r="Q12" s="101"/>
      <c r="R12" s="101"/>
      <c r="S12" s="101"/>
      <c r="T12" s="101"/>
      <c r="U12" s="101"/>
      <c r="V12" s="101"/>
      <c r="W12" s="101"/>
      <c r="X12" s="101"/>
      <c r="Y12" s="101"/>
      <c r="Z12" s="101"/>
      <c r="AA12" s="101"/>
    </row>
    <row r="13" spans="1:27" s="1" customFormat="1" ht="16.2" customHeight="1">
      <c r="A13" s="945"/>
      <c r="B13" s="103" t="s">
        <v>13</v>
      </c>
      <c r="C13" s="106" t="s">
        <v>5</v>
      </c>
      <c r="D13" s="107" t="s">
        <v>5</v>
      </c>
      <c r="E13" s="113">
        <v>763</v>
      </c>
      <c r="F13" s="107" t="s">
        <v>5</v>
      </c>
      <c r="G13" s="107">
        <v>653</v>
      </c>
      <c r="H13" s="108">
        <v>709</v>
      </c>
      <c r="I13" s="106" t="s">
        <v>5</v>
      </c>
      <c r="J13" s="107" t="s">
        <v>5</v>
      </c>
      <c r="K13" s="107">
        <v>603</v>
      </c>
      <c r="L13" s="107" t="s">
        <v>5</v>
      </c>
      <c r="M13" s="107" t="s">
        <v>5</v>
      </c>
      <c r="N13" s="163" t="s">
        <v>5</v>
      </c>
      <c r="P13" s="101"/>
      <c r="Q13" s="101"/>
      <c r="R13" s="101"/>
      <c r="S13" s="101"/>
      <c r="T13" s="101"/>
      <c r="U13" s="101"/>
      <c r="V13" s="101"/>
      <c r="W13" s="101"/>
      <c r="X13" s="101"/>
      <c r="Y13" s="101"/>
      <c r="Z13" s="101"/>
      <c r="AA13" s="101"/>
    </row>
    <row r="14" spans="1:27" s="1" customFormat="1" ht="16.2" customHeight="1" thickBot="1">
      <c r="A14" s="946"/>
      <c r="B14" s="164" t="s">
        <v>173</v>
      </c>
      <c r="C14" s="106" t="s">
        <v>5</v>
      </c>
      <c r="D14" s="107" t="s">
        <v>5</v>
      </c>
      <c r="E14" s="172">
        <v>621</v>
      </c>
      <c r="F14" s="107" t="s">
        <v>5</v>
      </c>
      <c r="G14" s="166">
        <v>308</v>
      </c>
      <c r="H14" s="167">
        <v>476</v>
      </c>
      <c r="I14" s="106" t="s">
        <v>5</v>
      </c>
      <c r="J14" s="107" t="s">
        <v>5</v>
      </c>
      <c r="K14" s="166">
        <v>745</v>
      </c>
      <c r="L14" s="107" t="s">
        <v>5</v>
      </c>
      <c r="M14" s="166">
        <v>345</v>
      </c>
      <c r="N14" s="168">
        <v>233</v>
      </c>
      <c r="P14" s="101"/>
      <c r="Q14" s="101"/>
      <c r="R14" s="101"/>
      <c r="S14" s="101"/>
      <c r="T14" s="101"/>
      <c r="U14" s="101"/>
      <c r="V14" s="101"/>
      <c r="W14" s="101"/>
      <c r="X14" s="101"/>
      <c r="Y14" s="101"/>
      <c r="Z14" s="101"/>
      <c r="AA14" s="101"/>
    </row>
    <row r="15" spans="1:27" s="1" customFormat="1" ht="16.2" customHeight="1">
      <c r="A15" s="944" t="s">
        <v>16</v>
      </c>
      <c r="B15" s="158" t="s">
        <v>10</v>
      </c>
      <c r="C15" s="159">
        <v>177</v>
      </c>
      <c r="D15" s="160">
        <v>344</v>
      </c>
      <c r="E15" s="160">
        <v>387</v>
      </c>
      <c r="F15" s="160">
        <v>315</v>
      </c>
      <c r="G15" s="160">
        <v>332</v>
      </c>
      <c r="H15" s="161">
        <v>653</v>
      </c>
      <c r="I15" s="159">
        <v>145</v>
      </c>
      <c r="J15" s="160">
        <v>309</v>
      </c>
      <c r="K15" s="160">
        <v>376</v>
      </c>
      <c r="L15" s="160">
        <v>289</v>
      </c>
      <c r="M15" s="160">
        <v>321</v>
      </c>
      <c r="N15" s="163" t="s">
        <v>5</v>
      </c>
      <c r="P15" s="101"/>
      <c r="Q15" s="101"/>
      <c r="R15" s="101"/>
      <c r="S15" s="101"/>
      <c r="T15" s="101"/>
      <c r="U15" s="101"/>
      <c r="V15" s="101"/>
      <c r="W15" s="101"/>
      <c r="X15" s="101"/>
      <c r="Y15" s="101"/>
      <c r="Z15" s="101"/>
      <c r="AA15" s="101"/>
    </row>
    <row r="16" spans="1:27" s="1" customFormat="1" ht="16.2" customHeight="1">
      <c r="A16" s="945"/>
      <c r="B16" s="103" t="s">
        <v>17</v>
      </c>
      <c r="C16" s="106">
        <v>322</v>
      </c>
      <c r="D16" s="107">
        <v>653</v>
      </c>
      <c r="E16" s="107">
        <v>763</v>
      </c>
      <c r="F16" s="107">
        <v>604</v>
      </c>
      <c r="G16" s="107">
        <v>653</v>
      </c>
      <c r="H16" s="108">
        <v>653</v>
      </c>
      <c r="I16" s="106" t="s">
        <v>5</v>
      </c>
      <c r="J16" s="107" t="s">
        <v>5</v>
      </c>
      <c r="K16" s="107" t="s">
        <v>5</v>
      </c>
      <c r="L16" s="107" t="s">
        <v>5</v>
      </c>
      <c r="M16" s="107" t="s">
        <v>5</v>
      </c>
      <c r="N16" s="163" t="s">
        <v>5</v>
      </c>
      <c r="P16" s="101"/>
      <c r="Q16" s="101"/>
      <c r="R16" s="101"/>
      <c r="S16" s="101"/>
      <c r="T16" s="101"/>
      <c r="U16" s="101"/>
      <c r="V16" s="101"/>
      <c r="W16" s="101"/>
      <c r="X16" s="101"/>
      <c r="Y16" s="101"/>
      <c r="Z16" s="101"/>
      <c r="AA16" s="101"/>
    </row>
    <row r="17" spans="1:27" s="1" customFormat="1" ht="16.2" customHeight="1">
      <c r="A17" s="945"/>
      <c r="B17" s="109" t="s">
        <v>11</v>
      </c>
      <c r="C17" s="106">
        <v>322</v>
      </c>
      <c r="D17" s="107">
        <v>340</v>
      </c>
      <c r="E17" s="107">
        <v>382</v>
      </c>
      <c r="F17" s="107">
        <v>315</v>
      </c>
      <c r="G17" s="107">
        <v>653</v>
      </c>
      <c r="H17" s="108">
        <v>548</v>
      </c>
      <c r="I17" s="106" t="s">
        <v>5</v>
      </c>
      <c r="J17" s="107">
        <v>313</v>
      </c>
      <c r="K17" s="107">
        <v>381</v>
      </c>
      <c r="L17" s="107">
        <v>289</v>
      </c>
      <c r="M17" s="107" t="s">
        <v>5</v>
      </c>
      <c r="N17" s="163" t="s">
        <v>5</v>
      </c>
      <c r="P17" s="101"/>
      <c r="Q17" s="101"/>
      <c r="R17" s="101"/>
      <c r="S17" s="101"/>
      <c r="T17" s="101"/>
      <c r="U17" s="101"/>
      <c r="V17" s="101"/>
      <c r="W17" s="101"/>
      <c r="X17" s="101"/>
      <c r="Y17" s="101"/>
      <c r="Z17" s="101"/>
      <c r="AA17" s="101"/>
    </row>
    <row r="18" spans="1:27" s="1" customFormat="1" ht="16.2" customHeight="1">
      <c r="A18" s="945"/>
      <c r="B18" s="110" t="s">
        <v>330</v>
      </c>
      <c r="C18" s="106" t="s">
        <v>5</v>
      </c>
      <c r="D18" s="107" t="s">
        <v>5</v>
      </c>
      <c r="E18" s="107" t="s">
        <v>5</v>
      </c>
      <c r="F18" s="107" t="s">
        <v>5</v>
      </c>
      <c r="G18" s="107" t="s">
        <v>5</v>
      </c>
      <c r="H18" s="108">
        <v>105</v>
      </c>
      <c r="I18" s="106" t="s">
        <v>5</v>
      </c>
      <c r="J18" s="107" t="s">
        <v>5</v>
      </c>
      <c r="K18" s="107" t="s">
        <v>5</v>
      </c>
      <c r="L18" s="107" t="s">
        <v>5</v>
      </c>
      <c r="M18" s="107" t="s">
        <v>5</v>
      </c>
      <c r="N18" s="163" t="s">
        <v>5</v>
      </c>
      <c r="P18" s="101"/>
      <c r="Q18" s="101"/>
      <c r="R18" s="101"/>
      <c r="S18" s="101"/>
      <c r="T18" s="101"/>
      <c r="U18" s="101"/>
      <c r="V18" s="101"/>
      <c r="W18" s="101"/>
      <c r="X18" s="101"/>
      <c r="Y18" s="101"/>
      <c r="Z18" s="101"/>
      <c r="AA18" s="101"/>
    </row>
    <row r="19" spans="1:27" s="1" customFormat="1" ht="16.2" customHeight="1">
      <c r="A19" s="945"/>
      <c r="B19" s="103" t="s">
        <v>12</v>
      </c>
      <c r="C19" s="106">
        <v>322</v>
      </c>
      <c r="D19" s="107">
        <v>356</v>
      </c>
      <c r="E19" s="107">
        <v>402</v>
      </c>
      <c r="F19" s="107">
        <v>293</v>
      </c>
      <c r="G19" s="107">
        <v>653</v>
      </c>
      <c r="H19" s="108">
        <v>653</v>
      </c>
      <c r="I19" s="106" t="s">
        <v>5</v>
      </c>
      <c r="J19" s="107">
        <v>297</v>
      </c>
      <c r="K19" s="107">
        <v>361</v>
      </c>
      <c r="L19" s="107">
        <v>311</v>
      </c>
      <c r="M19" s="107" t="s">
        <v>5</v>
      </c>
      <c r="N19" s="163" t="s">
        <v>5</v>
      </c>
      <c r="P19" s="101"/>
      <c r="Q19" s="101"/>
      <c r="R19" s="101"/>
      <c r="S19" s="101"/>
      <c r="T19" s="101"/>
      <c r="U19" s="101"/>
      <c r="V19" s="101"/>
      <c r="W19" s="101"/>
      <c r="X19" s="101"/>
      <c r="Y19" s="101"/>
      <c r="Z19" s="101"/>
      <c r="AA19" s="101"/>
    </row>
    <row r="20" spans="1:27" s="1" customFormat="1" ht="16.2" customHeight="1">
      <c r="A20" s="945"/>
      <c r="B20" s="109" t="s">
        <v>18</v>
      </c>
      <c r="C20" s="106">
        <v>322</v>
      </c>
      <c r="D20" s="107">
        <v>342</v>
      </c>
      <c r="E20" s="107">
        <v>396</v>
      </c>
      <c r="F20" s="107">
        <v>316</v>
      </c>
      <c r="G20" s="107">
        <v>653</v>
      </c>
      <c r="H20" s="108">
        <v>653</v>
      </c>
      <c r="I20" s="106" t="s">
        <v>5</v>
      </c>
      <c r="J20" s="107">
        <v>311</v>
      </c>
      <c r="K20" s="107">
        <v>367</v>
      </c>
      <c r="L20" s="107">
        <v>288</v>
      </c>
      <c r="M20" s="107" t="s">
        <v>5</v>
      </c>
      <c r="N20" s="163" t="s">
        <v>5</v>
      </c>
      <c r="P20" s="101"/>
      <c r="Q20" s="101"/>
      <c r="R20" s="101"/>
      <c r="S20" s="101"/>
      <c r="T20" s="101"/>
      <c r="U20" s="101"/>
      <c r="V20" s="101"/>
      <c r="W20" s="101"/>
      <c r="X20" s="101"/>
      <c r="Y20" s="101"/>
      <c r="Z20" s="101"/>
      <c r="AA20" s="101"/>
    </row>
    <row r="21" spans="1:27" s="1" customFormat="1" ht="16.2" customHeight="1" thickBot="1">
      <c r="A21" s="946"/>
      <c r="B21" s="164" t="s">
        <v>15</v>
      </c>
      <c r="C21" s="165">
        <v>322</v>
      </c>
      <c r="D21" s="166">
        <v>366</v>
      </c>
      <c r="E21" s="166">
        <v>382</v>
      </c>
      <c r="F21" s="166">
        <v>303</v>
      </c>
      <c r="G21" s="166">
        <v>326</v>
      </c>
      <c r="H21" s="167">
        <v>348</v>
      </c>
      <c r="I21" s="165" t="s">
        <v>5</v>
      </c>
      <c r="J21" s="166">
        <v>287</v>
      </c>
      <c r="K21" s="166">
        <v>381</v>
      </c>
      <c r="L21" s="166">
        <v>301</v>
      </c>
      <c r="M21" s="166">
        <v>327</v>
      </c>
      <c r="N21" s="168">
        <v>305</v>
      </c>
      <c r="P21" s="101"/>
      <c r="Q21" s="101"/>
      <c r="R21" s="101"/>
      <c r="S21" s="101"/>
      <c r="T21" s="101"/>
      <c r="U21" s="101"/>
      <c r="V21" s="101"/>
      <c r="W21" s="101"/>
      <c r="X21" s="101"/>
      <c r="Y21" s="101"/>
      <c r="Z21" s="101"/>
      <c r="AA21" s="101"/>
    </row>
    <row r="22" spans="1:27" s="1" customFormat="1" ht="16.2" customHeight="1" thickBot="1">
      <c r="A22" s="944" t="s">
        <v>19</v>
      </c>
      <c r="B22" s="158" t="s">
        <v>10</v>
      </c>
      <c r="C22" s="159" t="s">
        <v>5</v>
      </c>
      <c r="D22" s="160" t="s">
        <v>5</v>
      </c>
      <c r="E22" s="160">
        <v>627</v>
      </c>
      <c r="F22" s="160">
        <v>866</v>
      </c>
      <c r="G22" s="160">
        <v>959</v>
      </c>
      <c r="H22" s="162">
        <v>959</v>
      </c>
      <c r="I22" s="102"/>
      <c r="J22" s="102"/>
      <c r="K22" s="102"/>
      <c r="L22" s="102"/>
      <c r="M22" s="102"/>
      <c r="N22" s="242"/>
      <c r="P22" s="101"/>
      <c r="Q22" s="101"/>
      <c r="R22" s="101"/>
      <c r="S22" s="101"/>
      <c r="T22" s="101"/>
      <c r="U22" s="101"/>
      <c r="V22" s="101"/>
      <c r="W22" s="101"/>
    </row>
    <row r="23" spans="1:27" s="1" customFormat="1" ht="16.2" customHeight="1" thickBot="1">
      <c r="A23" s="945"/>
      <c r="B23" s="109" t="s">
        <v>17</v>
      </c>
      <c r="C23" s="106" t="s">
        <v>5</v>
      </c>
      <c r="D23" s="107" t="s">
        <v>5</v>
      </c>
      <c r="E23" s="107">
        <v>627</v>
      </c>
      <c r="F23" s="107">
        <v>866</v>
      </c>
      <c r="G23" s="107">
        <v>959</v>
      </c>
      <c r="H23" s="163">
        <v>959</v>
      </c>
      <c r="I23" s="938" t="s">
        <v>27</v>
      </c>
      <c r="J23" s="939"/>
      <c r="K23" s="173" t="s">
        <v>319</v>
      </c>
      <c r="L23" s="947" t="s">
        <v>320</v>
      </c>
      <c r="M23" s="948"/>
      <c r="N23" s="174" t="s">
        <v>331</v>
      </c>
      <c r="P23" s="101"/>
      <c r="Q23" s="101"/>
      <c r="R23" s="101"/>
      <c r="S23" s="101"/>
      <c r="T23" s="101"/>
      <c r="U23" s="101"/>
      <c r="V23" s="101"/>
      <c r="W23" s="101"/>
    </row>
    <row r="24" spans="1:27" s="1" customFormat="1" ht="16.2" customHeight="1">
      <c r="A24" s="945"/>
      <c r="B24" s="103" t="s">
        <v>11</v>
      </c>
      <c r="C24" s="106" t="s">
        <v>5</v>
      </c>
      <c r="D24" s="107" t="s">
        <v>5</v>
      </c>
      <c r="E24" s="107">
        <v>627</v>
      </c>
      <c r="F24" s="107">
        <v>866</v>
      </c>
      <c r="G24" s="107">
        <v>959</v>
      </c>
      <c r="H24" s="163">
        <v>959</v>
      </c>
      <c r="I24" s="949" t="s">
        <v>174</v>
      </c>
      <c r="J24" s="950"/>
      <c r="K24" s="201">
        <v>881</v>
      </c>
      <c r="L24" s="1327">
        <v>898</v>
      </c>
      <c r="M24" s="1327"/>
      <c r="N24" s="202">
        <v>862</v>
      </c>
      <c r="P24" s="101"/>
      <c r="Q24" s="101"/>
      <c r="R24" s="101"/>
      <c r="S24" s="101"/>
      <c r="T24" s="101"/>
      <c r="U24" s="101"/>
      <c r="V24" s="101"/>
      <c r="W24" s="101"/>
    </row>
    <row r="25" spans="1:27" s="1" customFormat="1" ht="16.2" customHeight="1">
      <c r="A25" s="945"/>
      <c r="B25" s="103" t="s">
        <v>12</v>
      </c>
      <c r="C25" s="106" t="s">
        <v>5</v>
      </c>
      <c r="D25" s="107" t="s">
        <v>5</v>
      </c>
      <c r="E25" s="107">
        <v>627</v>
      </c>
      <c r="F25" s="107">
        <v>866</v>
      </c>
      <c r="G25" s="107">
        <v>959</v>
      </c>
      <c r="H25" s="163">
        <v>959</v>
      </c>
      <c r="I25" s="952" t="s">
        <v>175</v>
      </c>
      <c r="J25" s="953"/>
      <c r="K25" s="203">
        <v>2381</v>
      </c>
      <c r="L25" s="204">
        <v>1411</v>
      </c>
      <c r="M25" s="204">
        <v>1765</v>
      </c>
      <c r="N25" s="205">
        <v>1558</v>
      </c>
      <c r="P25" s="101"/>
      <c r="Q25" s="101"/>
      <c r="R25" s="101"/>
      <c r="S25" s="101"/>
      <c r="T25" s="101"/>
      <c r="U25" s="101"/>
      <c r="V25" s="101"/>
      <c r="W25" s="101"/>
    </row>
    <row r="26" spans="1:27" s="1" customFormat="1" ht="16.2" customHeight="1" thickBot="1">
      <c r="A26" s="945"/>
      <c r="B26" s="109" t="s">
        <v>20</v>
      </c>
      <c r="C26" s="106" t="s">
        <v>5</v>
      </c>
      <c r="D26" s="107" t="s">
        <v>5</v>
      </c>
      <c r="E26" s="107">
        <v>627</v>
      </c>
      <c r="F26" s="107">
        <v>866</v>
      </c>
      <c r="G26" s="107">
        <v>959</v>
      </c>
      <c r="H26" s="163">
        <v>959</v>
      </c>
      <c r="I26" s="954" t="s">
        <v>176</v>
      </c>
      <c r="J26" s="955"/>
      <c r="K26" s="206">
        <v>1344</v>
      </c>
      <c r="L26" s="1328">
        <v>1238</v>
      </c>
      <c r="M26" s="1328"/>
      <c r="N26" s="207">
        <v>1187</v>
      </c>
      <c r="P26" s="101"/>
      <c r="Q26" s="101"/>
      <c r="R26" s="101"/>
      <c r="S26" s="101"/>
      <c r="T26" s="101"/>
      <c r="U26" s="101"/>
      <c r="V26" s="101"/>
      <c r="W26" s="101"/>
    </row>
    <row r="27" spans="1:27" s="1" customFormat="1" ht="16.2" customHeight="1">
      <c r="A27" s="945"/>
      <c r="B27" s="103" t="s">
        <v>18</v>
      </c>
      <c r="C27" s="106" t="s">
        <v>5</v>
      </c>
      <c r="D27" s="107" t="s">
        <v>5</v>
      </c>
      <c r="E27" s="107">
        <v>490</v>
      </c>
      <c r="F27" s="107">
        <v>677</v>
      </c>
      <c r="G27" s="107">
        <v>770</v>
      </c>
      <c r="H27" s="163">
        <v>770</v>
      </c>
      <c r="J27" s="175"/>
      <c r="K27" s="957"/>
      <c r="L27" s="957"/>
      <c r="M27" s="957"/>
      <c r="N27" s="958"/>
      <c r="P27" s="101"/>
      <c r="Q27" s="101"/>
      <c r="R27" s="101"/>
      <c r="S27" s="101"/>
      <c r="T27" s="101"/>
      <c r="U27" s="101"/>
      <c r="V27" s="101"/>
      <c r="W27" s="101"/>
    </row>
    <row r="28" spans="1:27" s="1" customFormat="1" ht="16.2" customHeight="1" thickBot="1">
      <c r="A28" s="945"/>
      <c r="B28" s="110" t="s">
        <v>321</v>
      </c>
      <c r="C28" s="114" t="s">
        <v>5</v>
      </c>
      <c r="D28" s="115" t="s">
        <v>5</v>
      </c>
      <c r="E28" s="166">
        <v>137</v>
      </c>
      <c r="F28" s="166">
        <v>189</v>
      </c>
      <c r="G28" s="166">
        <v>189</v>
      </c>
      <c r="H28" s="168">
        <v>189</v>
      </c>
      <c r="J28" s="181"/>
      <c r="K28" s="1331"/>
      <c r="L28" s="1331"/>
      <c r="M28" s="1329"/>
      <c r="N28" s="1330"/>
      <c r="P28" s="101"/>
      <c r="Q28" s="101"/>
      <c r="R28" s="101"/>
      <c r="S28" s="101"/>
      <c r="T28" s="101"/>
      <c r="U28" s="101"/>
      <c r="V28" s="101"/>
      <c r="W28" s="101"/>
    </row>
    <row r="29" spans="1:27" s="1" customFormat="1" ht="16.2" customHeight="1">
      <c r="A29" s="891" t="s">
        <v>322</v>
      </c>
      <c r="B29" s="892"/>
      <c r="C29" s="176"/>
      <c r="D29" s="177" t="s">
        <v>22</v>
      </c>
      <c r="E29" s="178" t="s">
        <v>17</v>
      </c>
      <c r="F29" s="178" t="s">
        <v>169</v>
      </c>
      <c r="G29" s="178" t="s">
        <v>12</v>
      </c>
      <c r="H29" s="178" t="s">
        <v>170</v>
      </c>
      <c r="I29" s="178" t="s">
        <v>171</v>
      </c>
      <c r="J29" s="178" t="s">
        <v>18</v>
      </c>
      <c r="K29" s="208" t="s">
        <v>323</v>
      </c>
      <c r="L29" s="209" t="s">
        <v>15</v>
      </c>
      <c r="M29" s="923"/>
      <c r="N29" s="1322"/>
      <c r="P29" s="101"/>
      <c r="Q29" s="101"/>
      <c r="R29" s="101"/>
      <c r="S29" s="101"/>
      <c r="T29" s="101"/>
      <c r="U29" s="101"/>
      <c r="V29" s="101"/>
      <c r="W29" s="101"/>
      <c r="X29" s="210"/>
    </row>
    <row r="30" spans="1:27" s="1" customFormat="1" ht="16.2" customHeight="1">
      <c r="A30" s="893"/>
      <c r="B30" s="894"/>
      <c r="C30" s="118" t="s">
        <v>177</v>
      </c>
      <c r="D30" s="104">
        <v>914</v>
      </c>
      <c r="E30" s="105">
        <v>880</v>
      </c>
      <c r="F30" s="105">
        <v>874</v>
      </c>
      <c r="G30" s="105">
        <v>895</v>
      </c>
      <c r="H30" s="105">
        <v>874</v>
      </c>
      <c r="I30" s="105">
        <v>874</v>
      </c>
      <c r="J30" s="105">
        <v>762</v>
      </c>
      <c r="K30" s="105">
        <v>386</v>
      </c>
      <c r="L30" s="111">
        <v>874</v>
      </c>
      <c r="M30" s="923"/>
      <c r="N30" s="1322"/>
      <c r="P30" s="101"/>
      <c r="Q30" s="101"/>
      <c r="R30" s="101"/>
      <c r="S30" s="101"/>
      <c r="T30" s="101"/>
      <c r="U30" s="101"/>
      <c r="V30" s="101"/>
      <c r="W30" s="101"/>
      <c r="X30" s="210"/>
    </row>
    <row r="31" spans="1:27" s="1" customFormat="1" ht="16.2" customHeight="1" thickBot="1">
      <c r="A31" s="895"/>
      <c r="B31" s="896"/>
      <c r="C31" s="179" t="s">
        <v>178</v>
      </c>
      <c r="D31" s="165">
        <v>832</v>
      </c>
      <c r="E31" s="166">
        <v>866</v>
      </c>
      <c r="F31" s="166">
        <v>872</v>
      </c>
      <c r="G31" s="166">
        <v>851</v>
      </c>
      <c r="H31" s="166">
        <v>872</v>
      </c>
      <c r="I31" s="166">
        <v>872</v>
      </c>
      <c r="J31" s="166">
        <v>598</v>
      </c>
      <c r="K31" s="115" t="s">
        <v>5</v>
      </c>
      <c r="L31" s="172">
        <v>872</v>
      </c>
      <c r="M31" s="923"/>
      <c r="N31" s="1322"/>
      <c r="P31" s="101"/>
      <c r="Q31" s="101"/>
      <c r="R31" s="101"/>
      <c r="S31" s="101"/>
      <c r="T31" s="101"/>
      <c r="U31" s="101"/>
      <c r="V31" s="101"/>
      <c r="W31" s="101"/>
      <c r="X31" s="210"/>
    </row>
    <row r="32" spans="1:27" s="1" customFormat="1" ht="16.2" customHeight="1" thickBot="1">
      <c r="A32" s="940" t="s">
        <v>179</v>
      </c>
      <c r="B32" s="941"/>
      <c r="C32" s="243">
        <v>158</v>
      </c>
      <c r="D32" s="913" t="s">
        <v>324</v>
      </c>
      <c r="E32" s="892"/>
      <c r="F32" s="243">
        <v>463</v>
      </c>
      <c r="G32" s="913" t="s">
        <v>325</v>
      </c>
      <c r="H32" s="892"/>
      <c r="I32" s="243">
        <v>216</v>
      </c>
      <c r="J32" s="913" t="s">
        <v>23</v>
      </c>
      <c r="K32" s="892"/>
      <c r="L32" s="244">
        <v>275</v>
      </c>
      <c r="M32" s="942"/>
      <c r="N32" s="943"/>
      <c r="P32" s="101"/>
      <c r="Q32" s="101"/>
      <c r="R32" s="101"/>
      <c r="S32" s="101"/>
      <c r="T32" s="101"/>
      <c r="U32" s="101"/>
      <c r="V32" s="101"/>
      <c r="W32" s="101"/>
    </row>
    <row r="33" spans="1:23" s="1" customFormat="1" ht="16.2" customHeight="1" thickBot="1">
      <c r="A33" s="914" t="s">
        <v>168</v>
      </c>
      <c r="B33" s="915"/>
      <c r="C33" s="245" t="s">
        <v>326</v>
      </c>
      <c r="D33" s="180">
        <v>215</v>
      </c>
      <c r="E33" s="246" t="s">
        <v>327</v>
      </c>
      <c r="F33" s="180">
        <v>214</v>
      </c>
      <c r="G33" s="916" t="s">
        <v>24</v>
      </c>
      <c r="H33" s="917"/>
      <c r="I33" s="1323" t="s">
        <v>434</v>
      </c>
      <c r="J33" s="1324"/>
      <c r="K33" s="1325" t="s">
        <v>435</v>
      </c>
      <c r="L33" s="1326"/>
      <c r="M33" s="211"/>
      <c r="N33" s="212"/>
      <c r="P33" s="101"/>
      <c r="Q33" s="101"/>
      <c r="R33" s="101"/>
      <c r="S33" s="101"/>
      <c r="T33" s="101"/>
      <c r="U33" s="101"/>
      <c r="V33" s="101"/>
      <c r="W33" s="101"/>
    </row>
    <row r="34" spans="1:23" s="1" customFormat="1" ht="16.2" customHeight="1">
      <c r="A34" s="1314"/>
      <c r="B34" s="1315"/>
      <c r="C34" s="931" t="s">
        <v>399</v>
      </c>
      <c r="D34" s="932"/>
      <c r="E34" s="932"/>
      <c r="F34" s="932"/>
      <c r="G34" s="932"/>
      <c r="H34" s="933"/>
      <c r="I34" s="931" t="s">
        <v>400</v>
      </c>
      <c r="J34" s="932"/>
      <c r="K34" s="932"/>
      <c r="L34" s="932"/>
      <c r="M34" s="932"/>
      <c r="N34" s="934"/>
      <c r="P34" s="101"/>
      <c r="Q34" s="101"/>
      <c r="R34" s="101"/>
      <c r="S34" s="101"/>
      <c r="T34" s="101"/>
      <c r="U34" s="101"/>
      <c r="V34" s="101"/>
      <c r="W34" s="101"/>
    </row>
    <row r="35" spans="1:23" s="1" customFormat="1" ht="16.2" customHeight="1" thickBot="1">
      <c r="A35" s="1316"/>
      <c r="B35" s="1317"/>
      <c r="C35" s="155">
        <v>1</v>
      </c>
      <c r="D35" s="156">
        <v>2</v>
      </c>
      <c r="E35" s="156">
        <v>3</v>
      </c>
      <c r="F35" s="156">
        <v>4</v>
      </c>
      <c r="G35" s="156">
        <v>5</v>
      </c>
      <c r="H35" s="156">
        <v>6</v>
      </c>
      <c r="I35" s="156">
        <v>1</v>
      </c>
      <c r="J35" s="156">
        <v>2</v>
      </c>
      <c r="K35" s="156">
        <v>3</v>
      </c>
      <c r="L35" s="156">
        <v>4</v>
      </c>
      <c r="M35" s="156">
        <v>5</v>
      </c>
      <c r="N35" s="157">
        <v>6</v>
      </c>
      <c r="P35" s="101"/>
      <c r="Q35" s="101"/>
      <c r="R35" s="101"/>
      <c r="S35" s="101"/>
      <c r="T35" s="101"/>
      <c r="U35" s="101"/>
      <c r="V35" s="101"/>
      <c r="W35" s="101"/>
    </row>
    <row r="36" spans="1:23" s="1" customFormat="1" ht="16.2" customHeight="1">
      <c r="A36" s="935" t="s">
        <v>401</v>
      </c>
      <c r="B36" s="158" t="s">
        <v>10</v>
      </c>
      <c r="C36" s="169">
        <v>305</v>
      </c>
      <c r="D36" s="160">
        <v>331</v>
      </c>
      <c r="E36" s="160">
        <v>367</v>
      </c>
      <c r="F36" s="160">
        <v>383</v>
      </c>
      <c r="G36" s="160">
        <v>403</v>
      </c>
      <c r="H36" s="161">
        <v>419</v>
      </c>
      <c r="I36" s="159" t="s">
        <v>5</v>
      </c>
      <c r="J36" s="160" t="s">
        <v>5</v>
      </c>
      <c r="K36" s="160" t="s">
        <v>5</v>
      </c>
      <c r="L36" s="160" t="s">
        <v>5</v>
      </c>
      <c r="M36" s="160" t="s">
        <v>5</v>
      </c>
      <c r="N36" s="162" t="s">
        <v>5</v>
      </c>
      <c r="P36" s="101"/>
      <c r="Q36" s="101"/>
      <c r="R36" s="101"/>
      <c r="S36" s="101"/>
      <c r="T36" s="101"/>
      <c r="U36" s="101"/>
      <c r="V36" s="101"/>
      <c r="W36" s="101"/>
    </row>
    <row r="37" spans="1:23" s="1" customFormat="1" ht="16.2" customHeight="1">
      <c r="A37" s="936"/>
      <c r="B37" s="103" t="s">
        <v>169</v>
      </c>
      <c r="C37" s="112">
        <v>210</v>
      </c>
      <c r="D37" s="107">
        <v>236</v>
      </c>
      <c r="E37" s="107">
        <v>272</v>
      </c>
      <c r="F37" s="107">
        <v>288</v>
      </c>
      <c r="G37" s="107">
        <v>303</v>
      </c>
      <c r="H37" s="108">
        <v>319</v>
      </c>
      <c r="I37" s="112">
        <v>95</v>
      </c>
      <c r="J37" s="107">
        <v>95</v>
      </c>
      <c r="K37" s="107">
        <v>95</v>
      </c>
      <c r="L37" s="107">
        <v>95</v>
      </c>
      <c r="M37" s="107">
        <v>100</v>
      </c>
      <c r="N37" s="163">
        <v>100</v>
      </c>
      <c r="P37" s="101"/>
      <c r="Q37" s="101"/>
      <c r="R37" s="101"/>
      <c r="S37" s="101"/>
      <c r="T37" s="101"/>
      <c r="U37" s="101"/>
      <c r="V37" s="101"/>
      <c r="W37" s="101"/>
    </row>
    <row r="38" spans="1:23" s="1" customFormat="1" ht="16.2" customHeight="1">
      <c r="A38" s="936"/>
      <c r="B38" s="103" t="s">
        <v>65</v>
      </c>
      <c r="C38" s="112">
        <v>305</v>
      </c>
      <c r="D38" s="107">
        <v>331</v>
      </c>
      <c r="E38" s="107">
        <v>367</v>
      </c>
      <c r="F38" s="107">
        <v>383</v>
      </c>
      <c r="G38" s="107">
        <v>403</v>
      </c>
      <c r="H38" s="108">
        <v>419</v>
      </c>
      <c r="I38" s="112" t="s">
        <v>5</v>
      </c>
      <c r="J38" s="107" t="s">
        <v>5</v>
      </c>
      <c r="K38" s="107" t="s">
        <v>5</v>
      </c>
      <c r="L38" s="107" t="s">
        <v>5</v>
      </c>
      <c r="M38" s="107" t="s">
        <v>5</v>
      </c>
      <c r="N38" s="163" t="s">
        <v>5</v>
      </c>
      <c r="P38" s="101"/>
      <c r="Q38" s="101"/>
      <c r="R38" s="101"/>
      <c r="S38" s="101"/>
      <c r="T38" s="101"/>
      <c r="U38" s="101"/>
      <c r="V38" s="101"/>
      <c r="W38" s="101"/>
    </row>
    <row r="39" spans="1:23" s="1" customFormat="1" ht="16.2" customHeight="1">
      <c r="A39" s="936"/>
      <c r="B39" s="103" t="s">
        <v>171</v>
      </c>
      <c r="C39" s="112">
        <v>305</v>
      </c>
      <c r="D39" s="107">
        <v>331</v>
      </c>
      <c r="E39" s="107">
        <v>367</v>
      </c>
      <c r="F39" s="107">
        <v>383</v>
      </c>
      <c r="G39" s="107">
        <v>403</v>
      </c>
      <c r="H39" s="108">
        <v>419</v>
      </c>
      <c r="I39" s="112" t="s">
        <v>5</v>
      </c>
      <c r="J39" s="107" t="s">
        <v>5</v>
      </c>
      <c r="K39" s="107" t="s">
        <v>5</v>
      </c>
      <c r="L39" s="107" t="s">
        <v>5</v>
      </c>
      <c r="M39" s="107" t="s">
        <v>5</v>
      </c>
      <c r="N39" s="163" t="s">
        <v>5</v>
      </c>
      <c r="P39" s="101"/>
      <c r="Q39" s="101"/>
      <c r="R39" s="101"/>
      <c r="S39" s="101"/>
      <c r="T39" s="101"/>
      <c r="U39" s="101"/>
      <c r="V39" s="101"/>
      <c r="W39" s="101"/>
    </row>
    <row r="40" spans="1:23" s="1" customFormat="1" ht="16.2" customHeight="1">
      <c r="A40" s="936"/>
      <c r="B40" s="103" t="s">
        <v>173</v>
      </c>
      <c r="C40" s="112">
        <v>245</v>
      </c>
      <c r="D40" s="107">
        <v>271</v>
      </c>
      <c r="E40" s="107">
        <v>307</v>
      </c>
      <c r="F40" s="107">
        <v>323</v>
      </c>
      <c r="G40" s="107">
        <v>343</v>
      </c>
      <c r="H40" s="108">
        <v>359</v>
      </c>
      <c r="I40" s="112">
        <v>60</v>
      </c>
      <c r="J40" s="107">
        <v>60</v>
      </c>
      <c r="K40" s="107">
        <v>60</v>
      </c>
      <c r="L40" s="107">
        <v>60</v>
      </c>
      <c r="M40" s="107">
        <v>60</v>
      </c>
      <c r="N40" s="163">
        <v>60</v>
      </c>
      <c r="P40" s="101"/>
      <c r="Q40" s="101"/>
      <c r="R40" s="101"/>
      <c r="S40" s="101"/>
      <c r="T40" s="101"/>
      <c r="U40" s="101"/>
      <c r="V40" s="101"/>
      <c r="W40" s="101"/>
    </row>
    <row r="41" spans="1:23" s="1" customFormat="1" ht="16.2" customHeight="1">
      <c r="A41" s="936"/>
      <c r="B41" s="103" t="s">
        <v>402</v>
      </c>
      <c r="C41" s="112">
        <v>305</v>
      </c>
      <c r="D41" s="107">
        <v>331</v>
      </c>
      <c r="E41" s="107">
        <v>367</v>
      </c>
      <c r="F41" s="107">
        <v>383</v>
      </c>
      <c r="G41" s="107">
        <v>403</v>
      </c>
      <c r="H41" s="108">
        <v>419</v>
      </c>
      <c r="I41" s="112" t="s">
        <v>5</v>
      </c>
      <c r="J41" s="107" t="s">
        <v>5</v>
      </c>
      <c r="K41" s="107" t="s">
        <v>5</v>
      </c>
      <c r="L41" s="107" t="s">
        <v>5</v>
      </c>
      <c r="M41" s="107" t="s">
        <v>5</v>
      </c>
      <c r="N41" s="163" t="s">
        <v>5</v>
      </c>
      <c r="P41" s="101"/>
      <c r="Q41" s="101"/>
      <c r="R41" s="101"/>
      <c r="S41" s="101"/>
      <c r="T41" s="101"/>
      <c r="U41" s="101"/>
      <c r="V41" s="101"/>
      <c r="W41" s="101"/>
    </row>
    <row r="42" spans="1:23" s="1" customFormat="1" ht="16.2" customHeight="1">
      <c r="A42" s="936"/>
      <c r="B42" s="103" t="s">
        <v>403</v>
      </c>
      <c r="C42" s="112">
        <v>305</v>
      </c>
      <c r="D42" s="107">
        <v>331</v>
      </c>
      <c r="E42" s="107">
        <v>367</v>
      </c>
      <c r="F42" s="107">
        <v>383</v>
      </c>
      <c r="G42" s="107">
        <v>403</v>
      </c>
      <c r="H42" s="108">
        <v>419</v>
      </c>
      <c r="I42" s="112" t="s">
        <v>5</v>
      </c>
      <c r="J42" s="107" t="s">
        <v>5</v>
      </c>
      <c r="K42" s="107" t="s">
        <v>5</v>
      </c>
      <c r="L42" s="107" t="s">
        <v>5</v>
      </c>
      <c r="M42" s="107" t="s">
        <v>5</v>
      </c>
      <c r="N42" s="163" t="s">
        <v>5</v>
      </c>
      <c r="P42" s="101"/>
      <c r="Q42" s="101"/>
      <c r="R42" s="101"/>
      <c r="S42" s="101"/>
      <c r="T42" s="101"/>
      <c r="U42" s="101"/>
      <c r="V42" s="101"/>
      <c r="W42" s="101"/>
    </row>
    <row r="43" spans="1:23" s="1" customFormat="1" ht="16.2" customHeight="1" thickBot="1">
      <c r="A43" s="937"/>
      <c r="B43" s="247" t="s">
        <v>404</v>
      </c>
      <c r="C43" s="171">
        <v>203</v>
      </c>
      <c r="D43" s="166">
        <v>229</v>
      </c>
      <c r="E43" s="166">
        <v>259</v>
      </c>
      <c r="F43" s="166">
        <v>275</v>
      </c>
      <c r="G43" s="166">
        <v>285</v>
      </c>
      <c r="H43" s="167">
        <v>301</v>
      </c>
      <c r="I43" s="171">
        <v>102</v>
      </c>
      <c r="J43" s="166">
        <v>102</v>
      </c>
      <c r="K43" s="166">
        <v>108</v>
      </c>
      <c r="L43" s="166">
        <v>108</v>
      </c>
      <c r="M43" s="166">
        <v>118</v>
      </c>
      <c r="N43" s="168">
        <v>118</v>
      </c>
      <c r="P43" s="101"/>
      <c r="Q43" s="101"/>
      <c r="R43" s="101"/>
      <c r="S43" s="101"/>
      <c r="T43" s="101"/>
      <c r="U43" s="101"/>
      <c r="V43" s="101"/>
      <c r="W43" s="101"/>
    </row>
    <row r="44" spans="1:23" s="1" customFormat="1" ht="16.2" customHeight="1" thickBot="1">
      <c r="A44" s="1318" t="s">
        <v>26</v>
      </c>
      <c r="B44" s="1319"/>
      <c r="C44" s="248">
        <v>3173</v>
      </c>
      <c r="D44" s="249">
        <v>3591</v>
      </c>
      <c r="E44" s="249">
        <v>4605</v>
      </c>
      <c r="F44" s="249">
        <v>4835</v>
      </c>
      <c r="G44" s="249">
        <v>4546</v>
      </c>
      <c r="H44" s="250">
        <v>4596</v>
      </c>
      <c r="I44" s="913" t="s">
        <v>8</v>
      </c>
      <c r="J44" s="1320"/>
      <c r="K44" s="1321"/>
      <c r="L44" s="251"/>
      <c r="M44" s="251"/>
      <c r="N44" s="252"/>
    </row>
    <row r="45" spans="1:23" s="1" customFormat="1" ht="16.2" customHeight="1" thickBot="1">
      <c r="A45" s="938" t="s">
        <v>25</v>
      </c>
      <c r="B45" s="939"/>
      <c r="C45" s="253">
        <v>4979</v>
      </c>
      <c r="D45" s="254">
        <v>4858</v>
      </c>
      <c r="E45" s="254">
        <v>3578</v>
      </c>
      <c r="F45" s="254">
        <v>3770</v>
      </c>
      <c r="G45" s="254">
        <v>3345</v>
      </c>
      <c r="H45" s="221">
        <v>3307</v>
      </c>
      <c r="I45" s="253">
        <v>5225</v>
      </c>
      <c r="J45" s="254">
        <v>4638</v>
      </c>
      <c r="K45" s="223">
        <v>3499</v>
      </c>
      <c r="L45" s="181"/>
      <c r="M45" s="213"/>
      <c r="N45" s="214"/>
    </row>
    <row r="46" spans="1:23" s="1" customFormat="1" ht="16.2" customHeight="1">
      <c r="A46" s="182"/>
      <c r="B46" s="182"/>
      <c r="C46" s="183"/>
      <c r="D46" s="183"/>
      <c r="E46" s="183"/>
      <c r="F46" s="183"/>
      <c r="G46" s="183"/>
      <c r="H46" s="183"/>
      <c r="I46" s="183"/>
      <c r="J46" s="183"/>
      <c r="K46" s="183"/>
    </row>
    <row r="47" spans="1:23" s="1" customFormat="1" ht="16.2" customHeight="1" thickBo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23" s="1" customFormat="1" ht="18" customHeight="1" thickBot="1">
      <c r="A48" s="897" t="s">
        <v>28</v>
      </c>
      <c r="B48" s="898"/>
      <c r="C48" s="120"/>
    </row>
    <row r="49" spans="1:22" s="1" customFormat="1" ht="18" customHeight="1" thickBot="1">
      <c r="A49" s="899"/>
      <c r="B49" s="1305"/>
      <c r="C49" s="197">
        <v>1</v>
      </c>
      <c r="D49" s="346">
        <v>2</v>
      </c>
      <c r="E49" s="346">
        <v>3</v>
      </c>
      <c r="F49" s="347"/>
      <c r="G49" s="348"/>
      <c r="H49" s="901" t="s">
        <v>373</v>
      </c>
      <c r="I49" s="902"/>
      <c r="J49" s="349"/>
      <c r="K49" s="349"/>
      <c r="L49" s="350">
        <v>1</v>
      </c>
      <c r="M49" s="351" t="s">
        <v>180</v>
      </c>
      <c r="N49" s="352" t="s">
        <v>181</v>
      </c>
    </row>
    <row r="50" spans="1:22" s="116" customFormat="1" ht="18" customHeight="1" thickBot="1">
      <c r="A50" s="224" t="s">
        <v>182</v>
      </c>
      <c r="B50" s="353" t="s">
        <v>187</v>
      </c>
      <c r="C50" s="354">
        <v>790</v>
      </c>
      <c r="D50" s="355">
        <v>790</v>
      </c>
      <c r="E50" s="356">
        <v>817</v>
      </c>
      <c r="F50" s="184" t="s">
        <v>189</v>
      </c>
      <c r="G50" s="176" t="s">
        <v>187</v>
      </c>
      <c r="H50" s="1306">
        <v>1086</v>
      </c>
      <c r="I50" s="1307"/>
      <c r="J50" s="885" t="s">
        <v>184</v>
      </c>
      <c r="K50" s="357" t="s">
        <v>21</v>
      </c>
      <c r="L50" s="358">
        <v>733</v>
      </c>
      <c r="M50" s="358">
        <v>733</v>
      </c>
      <c r="N50" s="359">
        <v>733</v>
      </c>
      <c r="V50" s="101"/>
    </row>
    <row r="51" spans="1:22" s="116" customFormat="1" ht="18" customHeight="1" thickBot="1">
      <c r="A51" s="224" t="s">
        <v>186</v>
      </c>
      <c r="B51" s="353" t="s">
        <v>187</v>
      </c>
      <c r="C51" s="354">
        <v>764</v>
      </c>
      <c r="D51" s="355">
        <v>764</v>
      </c>
      <c r="E51" s="356">
        <v>764</v>
      </c>
      <c r="F51" s="261" t="s">
        <v>183</v>
      </c>
      <c r="G51" s="117" t="s">
        <v>187</v>
      </c>
      <c r="H51" s="1308">
        <v>431</v>
      </c>
      <c r="I51" s="1309"/>
      <c r="J51" s="875"/>
      <c r="K51" s="119" t="s">
        <v>185</v>
      </c>
      <c r="L51" s="215">
        <v>554</v>
      </c>
      <c r="M51" s="215">
        <v>554</v>
      </c>
      <c r="N51" s="216">
        <v>554</v>
      </c>
      <c r="V51" s="101"/>
    </row>
    <row r="52" spans="1:22" s="1" customFormat="1" ht="18" customHeight="1" thickBot="1">
      <c r="A52" s="885" t="s">
        <v>190</v>
      </c>
      <c r="B52" s="360" t="s">
        <v>21</v>
      </c>
      <c r="C52" s="361">
        <v>604</v>
      </c>
      <c r="D52" s="362">
        <v>604</v>
      </c>
      <c r="E52" s="363">
        <v>604</v>
      </c>
      <c r="F52" s="907" t="s">
        <v>196</v>
      </c>
      <c r="G52" s="185" t="s">
        <v>30</v>
      </c>
      <c r="H52" s="1310">
        <v>648</v>
      </c>
      <c r="I52" s="1311"/>
      <c r="J52" s="886"/>
      <c r="K52" s="364" t="s">
        <v>333</v>
      </c>
      <c r="L52" s="365">
        <v>179</v>
      </c>
      <c r="M52" s="365">
        <v>179</v>
      </c>
      <c r="N52" s="366">
        <v>179</v>
      </c>
      <c r="U52" s="116"/>
      <c r="V52" s="101"/>
    </row>
    <row r="53" spans="1:22" s="121" customFormat="1" ht="18" customHeight="1">
      <c r="A53" s="875"/>
      <c r="B53" s="119" t="s">
        <v>374</v>
      </c>
      <c r="C53" s="217">
        <v>502</v>
      </c>
      <c r="D53" s="217">
        <v>502</v>
      </c>
      <c r="E53" s="367">
        <v>502</v>
      </c>
      <c r="F53" s="908"/>
      <c r="G53" s="187" t="s">
        <v>31</v>
      </c>
      <c r="H53" s="1312">
        <v>648</v>
      </c>
      <c r="I53" s="1313"/>
      <c r="J53" s="885" t="s">
        <v>188</v>
      </c>
      <c r="K53" s="368" t="s">
        <v>328</v>
      </c>
      <c r="L53" s="369">
        <v>246</v>
      </c>
      <c r="M53" s="369">
        <v>245</v>
      </c>
      <c r="N53" s="370">
        <v>243</v>
      </c>
      <c r="U53" s="116"/>
      <c r="V53" s="101"/>
    </row>
    <row r="54" spans="1:22" s="1" customFormat="1" ht="18" customHeight="1" thickBot="1">
      <c r="A54" s="886"/>
      <c r="B54" s="371" t="s">
        <v>375</v>
      </c>
      <c r="C54" s="372">
        <v>102</v>
      </c>
      <c r="D54" s="372">
        <v>102</v>
      </c>
      <c r="E54" s="373">
        <v>102</v>
      </c>
      <c r="F54" s="186" t="s">
        <v>195</v>
      </c>
      <c r="G54" s="117" t="s">
        <v>187</v>
      </c>
      <c r="H54" s="1308">
        <v>273</v>
      </c>
      <c r="I54" s="1309"/>
      <c r="J54" s="886"/>
      <c r="K54" s="374" t="s">
        <v>329</v>
      </c>
      <c r="L54" s="365">
        <v>246</v>
      </c>
      <c r="M54" s="365">
        <v>248</v>
      </c>
      <c r="N54" s="366">
        <v>240</v>
      </c>
      <c r="U54" s="116"/>
      <c r="V54" s="101"/>
    </row>
    <row r="55" spans="1:22" s="1" customFormat="1" ht="18" customHeight="1" thickBot="1">
      <c r="A55" s="885" t="s">
        <v>194</v>
      </c>
      <c r="B55" s="360" t="s">
        <v>21</v>
      </c>
      <c r="C55" s="375">
        <v>323</v>
      </c>
      <c r="D55" s="369">
        <v>323</v>
      </c>
      <c r="E55" s="376">
        <v>323</v>
      </c>
      <c r="F55" s="276" t="s">
        <v>197</v>
      </c>
      <c r="G55" s="377" t="s">
        <v>187</v>
      </c>
      <c r="H55" s="1301">
        <v>415</v>
      </c>
      <c r="I55" s="1302"/>
      <c r="J55" s="885" t="s">
        <v>192</v>
      </c>
      <c r="K55" s="368" t="s">
        <v>193</v>
      </c>
      <c r="L55" s="369">
        <v>323</v>
      </c>
      <c r="M55" s="369">
        <v>647</v>
      </c>
      <c r="N55" s="370" t="s">
        <v>5</v>
      </c>
      <c r="U55" s="116"/>
      <c r="V55" s="101"/>
    </row>
    <row r="56" spans="1:22" s="1" customFormat="1" ht="18" customHeight="1">
      <c r="A56" s="875"/>
      <c r="B56" s="119" t="s">
        <v>65</v>
      </c>
      <c r="C56" s="217">
        <v>247</v>
      </c>
      <c r="D56" s="217">
        <v>247</v>
      </c>
      <c r="E56" s="378">
        <v>247</v>
      </c>
      <c r="F56" s="1303"/>
      <c r="G56" s="379"/>
      <c r="H56" s="1304"/>
      <c r="I56" s="1304"/>
      <c r="J56" s="875"/>
      <c r="K56" s="119" t="s">
        <v>191</v>
      </c>
      <c r="L56" s="215">
        <v>323</v>
      </c>
      <c r="M56" s="215">
        <v>647</v>
      </c>
      <c r="N56" s="216" t="s">
        <v>5</v>
      </c>
    </row>
    <row r="57" spans="1:22" s="1" customFormat="1" ht="18" customHeight="1" thickBot="1">
      <c r="A57" s="886"/>
      <c r="B57" s="371" t="s">
        <v>376</v>
      </c>
      <c r="C57" s="372">
        <v>76</v>
      </c>
      <c r="D57" s="372">
        <v>76</v>
      </c>
      <c r="E57" s="380">
        <v>76</v>
      </c>
      <c r="F57" s="1303"/>
      <c r="G57" s="379"/>
      <c r="H57" s="1304"/>
      <c r="I57" s="1304"/>
      <c r="J57" s="886"/>
      <c r="K57" s="381" t="s">
        <v>198</v>
      </c>
      <c r="L57" s="382">
        <v>323</v>
      </c>
      <c r="M57" s="382">
        <v>324</v>
      </c>
      <c r="N57" s="383">
        <v>323</v>
      </c>
    </row>
    <row r="58" spans="1:22" s="1" customFormat="1" ht="18" customHeight="1">
      <c r="A58" s="384"/>
      <c r="B58" s="368" t="s">
        <v>22</v>
      </c>
      <c r="C58" s="385">
        <v>429</v>
      </c>
      <c r="D58" s="369">
        <v>429</v>
      </c>
      <c r="E58" s="375">
        <v>429</v>
      </c>
      <c r="F58" s="386" t="s">
        <v>403</v>
      </c>
      <c r="G58" s="387">
        <v>429</v>
      </c>
      <c r="H58" s="387">
        <v>429</v>
      </c>
      <c r="I58" s="387">
        <v>429</v>
      </c>
      <c r="J58" s="388" t="s">
        <v>436</v>
      </c>
      <c r="K58" s="389"/>
      <c r="L58" s="387">
        <v>369</v>
      </c>
      <c r="M58" s="369">
        <v>369</v>
      </c>
      <c r="N58" s="370">
        <v>369</v>
      </c>
    </row>
    <row r="59" spans="1:22" s="1" customFormat="1" ht="18" customHeight="1">
      <c r="A59" s="875" t="s">
        <v>437</v>
      </c>
      <c r="B59" s="119" t="s">
        <v>169</v>
      </c>
      <c r="C59" s="367">
        <v>429</v>
      </c>
      <c r="D59" s="215">
        <v>429</v>
      </c>
      <c r="E59" s="217">
        <v>429</v>
      </c>
      <c r="F59" s="390" t="s">
        <v>438</v>
      </c>
      <c r="G59" s="391">
        <v>429</v>
      </c>
      <c r="H59" s="391">
        <v>429</v>
      </c>
      <c r="I59" s="391">
        <v>429</v>
      </c>
      <c r="J59" s="1294" t="s">
        <v>439</v>
      </c>
      <c r="K59" s="1295"/>
      <c r="L59" s="391">
        <v>60</v>
      </c>
      <c r="M59" s="392">
        <v>60</v>
      </c>
      <c r="N59" s="393">
        <v>60</v>
      </c>
    </row>
    <row r="60" spans="1:22" s="1" customFormat="1" ht="18" customHeight="1">
      <c r="A60" s="875"/>
      <c r="B60" s="119" t="s">
        <v>65</v>
      </c>
      <c r="C60" s="367">
        <v>429</v>
      </c>
      <c r="D60" s="215">
        <v>429</v>
      </c>
      <c r="E60" s="217">
        <v>429</v>
      </c>
      <c r="F60" s="262"/>
      <c r="G60" s="219"/>
      <c r="H60" s="264"/>
      <c r="I60" s="265"/>
      <c r="J60" s="1296" t="s">
        <v>404</v>
      </c>
      <c r="K60" s="1297"/>
      <c r="L60" s="394">
        <v>319</v>
      </c>
      <c r="M60" s="395">
        <v>319</v>
      </c>
      <c r="N60" s="396">
        <v>319</v>
      </c>
    </row>
    <row r="61" spans="1:22" s="1" customFormat="1" ht="18" customHeight="1" thickBot="1">
      <c r="A61" s="397"/>
      <c r="B61" s="381" t="s">
        <v>171</v>
      </c>
      <c r="C61" s="373">
        <v>429</v>
      </c>
      <c r="D61" s="382">
        <v>429</v>
      </c>
      <c r="E61" s="372">
        <v>429</v>
      </c>
      <c r="F61" s="263"/>
      <c r="G61" s="220"/>
      <c r="H61" s="213"/>
      <c r="I61" s="266"/>
      <c r="J61" s="1298" t="s">
        <v>439</v>
      </c>
      <c r="K61" s="1299"/>
      <c r="L61" s="398">
        <v>110</v>
      </c>
      <c r="M61" s="382">
        <v>110</v>
      </c>
      <c r="N61" s="383">
        <v>110</v>
      </c>
    </row>
    <row r="62" spans="1:22" s="1" customFormat="1" ht="18" customHeight="1" thickBot="1">
      <c r="A62" s="882" t="s">
        <v>32</v>
      </c>
      <c r="B62" s="883"/>
      <c r="C62" s="1300" t="s">
        <v>9</v>
      </c>
      <c r="D62" s="1293"/>
      <c r="E62" s="221">
        <v>697</v>
      </c>
      <c r="F62" s="1292" t="s">
        <v>33</v>
      </c>
      <c r="G62" s="1293"/>
      <c r="H62" s="222">
        <v>1476</v>
      </c>
      <c r="I62" s="1292" t="s">
        <v>29</v>
      </c>
      <c r="J62" s="1293"/>
      <c r="K62" s="221">
        <v>775</v>
      </c>
      <c r="L62" s="1292" t="s">
        <v>34</v>
      </c>
      <c r="M62" s="1293"/>
      <c r="N62" s="223">
        <v>8450</v>
      </c>
    </row>
  </sheetData>
  <mergeCells count="64">
    <mergeCell ref="A11:A14"/>
    <mergeCell ref="A1:N1"/>
    <mergeCell ref="A3:B4"/>
    <mergeCell ref="C3:H3"/>
    <mergeCell ref="I3:N3"/>
    <mergeCell ref="A5:A10"/>
    <mergeCell ref="A15:A21"/>
    <mergeCell ref="A22:A28"/>
    <mergeCell ref="I23:J23"/>
    <mergeCell ref="L23:M23"/>
    <mergeCell ref="I24:J24"/>
    <mergeCell ref="L24:M24"/>
    <mergeCell ref="I25:J25"/>
    <mergeCell ref="I26:J26"/>
    <mergeCell ref="L26:M26"/>
    <mergeCell ref="K27:N27"/>
    <mergeCell ref="M28:N28"/>
    <mergeCell ref="K28:L28"/>
    <mergeCell ref="A29:B31"/>
    <mergeCell ref="M29:N29"/>
    <mergeCell ref="M30:N30"/>
    <mergeCell ref="M31:N31"/>
    <mergeCell ref="A33:B33"/>
    <mergeCell ref="G33:H33"/>
    <mergeCell ref="I33:J33"/>
    <mergeCell ref="K33:L33"/>
    <mergeCell ref="A32:B32"/>
    <mergeCell ref="D32:E32"/>
    <mergeCell ref="G32:H32"/>
    <mergeCell ref="J32:K32"/>
    <mergeCell ref="M32:N32"/>
    <mergeCell ref="A34:B35"/>
    <mergeCell ref="C34:H34"/>
    <mergeCell ref="I34:N34"/>
    <mergeCell ref="A36:A43"/>
    <mergeCell ref="A44:B44"/>
    <mergeCell ref="I44:K44"/>
    <mergeCell ref="A45:B45"/>
    <mergeCell ref="A48:B49"/>
    <mergeCell ref="H49:I49"/>
    <mergeCell ref="H50:I50"/>
    <mergeCell ref="J50:J52"/>
    <mergeCell ref="H51:I51"/>
    <mergeCell ref="A52:A54"/>
    <mergeCell ref="F52:F53"/>
    <mergeCell ref="H52:I52"/>
    <mergeCell ref="H53:I53"/>
    <mergeCell ref="J53:J54"/>
    <mergeCell ref="H54:I54"/>
    <mergeCell ref="A55:A57"/>
    <mergeCell ref="H55:I55"/>
    <mergeCell ref="J55:J57"/>
    <mergeCell ref="F56:F57"/>
    <mergeCell ref="H56:I56"/>
    <mergeCell ref="H57:I57"/>
    <mergeCell ref="L62:M62"/>
    <mergeCell ref="A59:A60"/>
    <mergeCell ref="J59:K59"/>
    <mergeCell ref="J60:K60"/>
    <mergeCell ref="J61:K61"/>
    <mergeCell ref="A62:B62"/>
    <mergeCell ref="C62:D62"/>
    <mergeCell ref="F62:G62"/>
    <mergeCell ref="I62:J62"/>
  </mergeCells>
  <phoneticPr fontId="2"/>
  <printOptions horizontalCentered="1" verticalCentered="1"/>
  <pageMargins left="0" right="0" top="0.19685039370078741" bottom="0.19685039370078741" header="0" footer="0"/>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7778-D02C-4C3B-B8E3-046AADD01004}">
  <dimension ref="A1:AE81"/>
  <sheetViews>
    <sheetView zoomScale="70" zoomScaleNormal="70" zoomScaleSheetLayoutView="70" workbookViewId="0">
      <selection activeCell="A3" sqref="A3:B3"/>
    </sheetView>
  </sheetViews>
  <sheetFormatPr defaultColWidth="9" defaultRowHeight="9.6"/>
  <cols>
    <col min="1" max="2" width="7.33203125" style="12" customWidth="1"/>
    <col min="3" max="6" width="7.33203125" style="3" customWidth="1"/>
    <col min="7" max="7" width="1.109375" style="3" customWidth="1"/>
    <col min="8" max="8" width="1.77734375" style="3" customWidth="1"/>
    <col min="9" max="14" width="7.33203125" style="3" customWidth="1"/>
    <col min="15" max="15" width="1.109375" style="3" customWidth="1"/>
    <col min="16" max="16" width="1.77734375" style="3" customWidth="1"/>
    <col min="17" max="19" width="7.33203125" style="3" customWidth="1"/>
    <col min="20" max="20" width="7.6640625" style="3" customWidth="1"/>
    <col min="21" max="21" width="7.33203125" style="3" customWidth="1"/>
    <col min="22" max="22" width="7.6640625" style="3" customWidth="1"/>
    <col min="23" max="23" width="1.109375" style="3" customWidth="1"/>
    <col min="24" max="24" width="1.77734375" style="7" customWidth="1"/>
    <col min="25" max="26" width="7.33203125" style="12" customWidth="1"/>
    <col min="27" max="30" width="7.33203125" style="3" customWidth="1"/>
    <col min="31" max="31" width="1.109375" style="7" customWidth="1"/>
    <col min="32" max="256" width="9" style="3"/>
    <col min="257" max="262" width="7.33203125" style="3" customWidth="1"/>
    <col min="263" max="263" width="1.109375" style="3" customWidth="1"/>
    <col min="264" max="264" width="1.77734375" style="3" customWidth="1"/>
    <col min="265" max="270" width="7.33203125" style="3" customWidth="1"/>
    <col min="271" max="271" width="1.109375" style="3" customWidth="1"/>
    <col min="272" max="272" width="1.77734375" style="3" customWidth="1"/>
    <col min="273" max="275" width="7.33203125" style="3" customWidth="1"/>
    <col min="276" max="276" width="7.6640625" style="3" customWidth="1"/>
    <col min="277" max="277" width="7.33203125" style="3" customWidth="1"/>
    <col min="278" max="278" width="7.6640625" style="3" customWidth="1"/>
    <col min="279" max="279" width="1.109375" style="3" customWidth="1"/>
    <col min="280" max="280" width="1.77734375" style="3" customWidth="1"/>
    <col min="281" max="286" width="7.33203125" style="3" customWidth="1"/>
    <col min="287" max="287" width="1.109375" style="3" customWidth="1"/>
    <col min="288" max="512" width="9" style="3"/>
    <col min="513" max="518" width="7.33203125" style="3" customWidth="1"/>
    <col min="519" max="519" width="1.109375" style="3" customWidth="1"/>
    <col min="520" max="520" width="1.77734375" style="3" customWidth="1"/>
    <col min="521" max="526" width="7.33203125" style="3" customWidth="1"/>
    <col min="527" max="527" width="1.109375" style="3" customWidth="1"/>
    <col min="528" max="528" width="1.77734375" style="3" customWidth="1"/>
    <col min="529" max="531" width="7.33203125" style="3" customWidth="1"/>
    <col min="532" max="532" width="7.6640625" style="3" customWidth="1"/>
    <col min="533" max="533" width="7.33203125" style="3" customWidth="1"/>
    <col min="534" max="534" width="7.6640625" style="3" customWidth="1"/>
    <col min="535" max="535" width="1.109375" style="3" customWidth="1"/>
    <col min="536" max="536" width="1.77734375" style="3" customWidth="1"/>
    <col min="537" max="542" width="7.33203125" style="3" customWidth="1"/>
    <col min="543" max="543" width="1.109375" style="3" customWidth="1"/>
    <col min="544" max="768" width="9" style="3"/>
    <col min="769" max="774" width="7.33203125" style="3" customWidth="1"/>
    <col min="775" max="775" width="1.109375" style="3" customWidth="1"/>
    <col min="776" max="776" width="1.77734375" style="3" customWidth="1"/>
    <col min="777" max="782" width="7.33203125" style="3" customWidth="1"/>
    <col min="783" max="783" width="1.109375" style="3" customWidth="1"/>
    <col min="784" max="784" width="1.77734375" style="3" customWidth="1"/>
    <col min="785" max="787" width="7.33203125" style="3" customWidth="1"/>
    <col min="788" max="788" width="7.6640625" style="3" customWidth="1"/>
    <col min="789" max="789" width="7.33203125" style="3" customWidth="1"/>
    <col min="790" max="790" width="7.6640625" style="3" customWidth="1"/>
    <col min="791" max="791" width="1.109375" style="3" customWidth="1"/>
    <col min="792" max="792" width="1.77734375" style="3" customWidth="1"/>
    <col min="793" max="798" width="7.33203125" style="3" customWidth="1"/>
    <col min="799" max="799" width="1.109375" style="3" customWidth="1"/>
    <col min="800" max="1024" width="9" style="3"/>
    <col min="1025" max="1030" width="7.33203125" style="3" customWidth="1"/>
    <col min="1031" max="1031" width="1.109375" style="3" customWidth="1"/>
    <col min="1032" max="1032" width="1.77734375" style="3" customWidth="1"/>
    <col min="1033" max="1038" width="7.33203125" style="3" customWidth="1"/>
    <col min="1039" max="1039" width="1.109375" style="3" customWidth="1"/>
    <col min="1040" max="1040" width="1.77734375" style="3" customWidth="1"/>
    <col min="1041" max="1043" width="7.33203125" style="3" customWidth="1"/>
    <col min="1044" max="1044" width="7.6640625" style="3" customWidth="1"/>
    <col min="1045" max="1045" width="7.33203125" style="3" customWidth="1"/>
    <col min="1046" max="1046" width="7.6640625" style="3" customWidth="1"/>
    <col min="1047" max="1047" width="1.109375" style="3" customWidth="1"/>
    <col min="1048" max="1048" width="1.77734375" style="3" customWidth="1"/>
    <col min="1049" max="1054" width="7.33203125" style="3" customWidth="1"/>
    <col min="1055" max="1055" width="1.109375" style="3" customWidth="1"/>
    <col min="1056" max="1280" width="9" style="3"/>
    <col min="1281" max="1286" width="7.33203125" style="3" customWidth="1"/>
    <col min="1287" max="1287" width="1.109375" style="3" customWidth="1"/>
    <col min="1288" max="1288" width="1.77734375" style="3" customWidth="1"/>
    <col min="1289" max="1294" width="7.33203125" style="3" customWidth="1"/>
    <col min="1295" max="1295" width="1.109375" style="3" customWidth="1"/>
    <col min="1296" max="1296" width="1.77734375" style="3" customWidth="1"/>
    <col min="1297" max="1299" width="7.33203125" style="3" customWidth="1"/>
    <col min="1300" max="1300" width="7.6640625" style="3" customWidth="1"/>
    <col min="1301" max="1301" width="7.33203125" style="3" customWidth="1"/>
    <col min="1302" max="1302" width="7.6640625" style="3" customWidth="1"/>
    <col min="1303" max="1303" width="1.109375" style="3" customWidth="1"/>
    <col min="1304" max="1304" width="1.77734375" style="3" customWidth="1"/>
    <col min="1305" max="1310" width="7.33203125" style="3" customWidth="1"/>
    <col min="1311" max="1311" width="1.109375" style="3" customWidth="1"/>
    <col min="1312" max="1536" width="9" style="3"/>
    <col min="1537" max="1542" width="7.33203125" style="3" customWidth="1"/>
    <col min="1543" max="1543" width="1.109375" style="3" customWidth="1"/>
    <col min="1544" max="1544" width="1.77734375" style="3" customWidth="1"/>
    <col min="1545" max="1550" width="7.33203125" style="3" customWidth="1"/>
    <col min="1551" max="1551" width="1.109375" style="3" customWidth="1"/>
    <col min="1552" max="1552" width="1.77734375" style="3" customWidth="1"/>
    <col min="1553" max="1555" width="7.33203125" style="3" customWidth="1"/>
    <col min="1556" max="1556" width="7.6640625" style="3" customWidth="1"/>
    <col min="1557" max="1557" width="7.33203125" style="3" customWidth="1"/>
    <col min="1558" max="1558" width="7.6640625" style="3" customWidth="1"/>
    <col min="1559" max="1559" width="1.109375" style="3" customWidth="1"/>
    <col min="1560" max="1560" width="1.77734375" style="3" customWidth="1"/>
    <col min="1561" max="1566" width="7.33203125" style="3" customWidth="1"/>
    <col min="1567" max="1567" width="1.109375" style="3" customWidth="1"/>
    <col min="1568" max="1792" width="9" style="3"/>
    <col min="1793" max="1798" width="7.33203125" style="3" customWidth="1"/>
    <col min="1799" max="1799" width="1.109375" style="3" customWidth="1"/>
    <col min="1800" max="1800" width="1.77734375" style="3" customWidth="1"/>
    <col min="1801" max="1806" width="7.33203125" style="3" customWidth="1"/>
    <col min="1807" max="1807" width="1.109375" style="3" customWidth="1"/>
    <col min="1808" max="1808" width="1.77734375" style="3" customWidth="1"/>
    <col min="1809" max="1811" width="7.33203125" style="3" customWidth="1"/>
    <col min="1812" max="1812" width="7.6640625" style="3" customWidth="1"/>
    <col min="1813" max="1813" width="7.33203125" style="3" customWidth="1"/>
    <col min="1814" max="1814" width="7.6640625" style="3" customWidth="1"/>
    <col min="1815" max="1815" width="1.109375" style="3" customWidth="1"/>
    <col min="1816" max="1816" width="1.77734375" style="3" customWidth="1"/>
    <col min="1817" max="1822" width="7.33203125" style="3" customWidth="1"/>
    <col min="1823" max="1823" width="1.109375" style="3" customWidth="1"/>
    <col min="1824" max="2048" width="9" style="3"/>
    <col min="2049" max="2054" width="7.33203125" style="3" customWidth="1"/>
    <col min="2055" max="2055" width="1.109375" style="3" customWidth="1"/>
    <col min="2056" max="2056" width="1.77734375" style="3" customWidth="1"/>
    <col min="2057" max="2062" width="7.33203125" style="3" customWidth="1"/>
    <col min="2063" max="2063" width="1.109375" style="3" customWidth="1"/>
    <col min="2064" max="2064" width="1.77734375" style="3" customWidth="1"/>
    <col min="2065" max="2067" width="7.33203125" style="3" customWidth="1"/>
    <col min="2068" max="2068" width="7.6640625" style="3" customWidth="1"/>
    <col min="2069" max="2069" width="7.33203125" style="3" customWidth="1"/>
    <col min="2070" max="2070" width="7.6640625" style="3" customWidth="1"/>
    <col min="2071" max="2071" width="1.109375" style="3" customWidth="1"/>
    <col min="2072" max="2072" width="1.77734375" style="3" customWidth="1"/>
    <col min="2073" max="2078" width="7.33203125" style="3" customWidth="1"/>
    <col min="2079" max="2079" width="1.109375" style="3" customWidth="1"/>
    <col min="2080" max="2304" width="9" style="3"/>
    <col min="2305" max="2310" width="7.33203125" style="3" customWidth="1"/>
    <col min="2311" max="2311" width="1.109375" style="3" customWidth="1"/>
    <col min="2312" max="2312" width="1.77734375" style="3" customWidth="1"/>
    <col min="2313" max="2318" width="7.33203125" style="3" customWidth="1"/>
    <col min="2319" max="2319" width="1.109375" style="3" customWidth="1"/>
    <col min="2320" max="2320" width="1.77734375" style="3" customWidth="1"/>
    <col min="2321" max="2323" width="7.33203125" style="3" customWidth="1"/>
    <col min="2324" max="2324" width="7.6640625" style="3" customWidth="1"/>
    <col min="2325" max="2325" width="7.33203125" style="3" customWidth="1"/>
    <col min="2326" max="2326" width="7.6640625" style="3" customWidth="1"/>
    <col min="2327" max="2327" width="1.109375" style="3" customWidth="1"/>
    <col min="2328" max="2328" width="1.77734375" style="3" customWidth="1"/>
    <col min="2329" max="2334" width="7.33203125" style="3" customWidth="1"/>
    <col min="2335" max="2335" width="1.109375" style="3" customWidth="1"/>
    <col min="2336" max="2560" width="9" style="3"/>
    <col min="2561" max="2566" width="7.33203125" style="3" customWidth="1"/>
    <col min="2567" max="2567" width="1.109375" style="3" customWidth="1"/>
    <col min="2568" max="2568" width="1.77734375" style="3" customWidth="1"/>
    <col min="2569" max="2574" width="7.33203125" style="3" customWidth="1"/>
    <col min="2575" max="2575" width="1.109375" style="3" customWidth="1"/>
    <col min="2576" max="2576" width="1.77734375" style="3" customWidth="1"/>
    <col min="2577" max="2579" width="7.33203125" style="3" customWidth="1"/>
    <col min="2580" max="2580" width="7.6640625" style="3" customWidth="1"/>
    <col min="2581" max="2581" width="7.33203125" style="3" customWidth="1"/>
    <col min="2582" max="2582" width="7.6640625" style="3" customWidth="1"/>
    <col min="2583" max="2583" width="1.109375" style="3" customWidth="1"/>
    <col min="2584" max="2584" width="1.77734375" style="3" customWidth="1"/>
    <col min="2585" max="2590" width="7.33203125" style="3" customWidth="1"/>
    <col min="2591" max="2591" width="1.109375" style="3" customWidth="1"/>
    <col min="2592" max="2816" width="9" style="3"/>
    <col min="2817" max="2822" width="7.33203125" style="3" customWidth="1"/>
    <col min="2823" max="2823" width="1.109375" style="3" customWidth="1"/>
    <col min="2824" max="2824" width="1.77734375" style="3" customWidth="1"/>
    <col min="2825" max="2830" width="7.33203125" style="3" customWidth="1"/>
    <col min="2831" max="2831" width="1.109375" style="3" customWidth="1"/>
    <col min="2832" max="2832" width="1.77734375" style="3" customWidth="1"/>
    <col min="2833" max="2835" width="7.33203125" style="3" customWidth="1"/>
    <col min="2836" max="2836" width="7.6640625" style="3" customWidth="1"/>
    <col min="2837" max="2837" width="7.33203125" style="3" customWidth="1"/>
    <col min="2838" max="2838" width="7.6640625" style="3" customWidth="1"/>
    <col min="2839" max="2839" width="1.109375" style="3" customWidth="1"/>
    <col min="2840" max="2840" width="1.77734375" style="3" customWidth="1"/>
    <col min="2841" max="2846" width="7.33203125" style="3" customWidth="1"/>
    <col min="2847" max="2847" width="1.109375" style="3" customWidth="1"/>
    <col min="2848" max="3072" width="9" style="3"/>
    <col min="3073" max="3078" width="7.33203125" style="3" customWidth="1"/>
    <col min="3079" max="3079" width="1.109375" style="3" customWidth="1"/>
    <col min="3080" max="3080" width="1.77734375" style="3" customWidth="1"/>
    <col min="3081" max="3086" width="7.33203125" style="3" customWidth="1"/>
    <col min="3087" max="3087" width="1.109375" style="3" customWidth="1"/>
    <col min="3088" max="3088" width="1.77734375" style="3" customWidth="1"/>
    <col min="3089" max="3091" width="7.33203125" style="3" customWidth="1"/>
    <col min="3092" max="3092" width="7.6640625" style="3" customWidth="1"/>
    <col min="3093" max="3093" width="7.33203125" style="3" customWidth="1"/>
    <col min="3094" max="3094" width="7.6640625" style="3" customWidth="1"/>
    <col min="3095" max="3095" width="1.109375" style="3" customWidth="1"/>
    <col min="3096" max="3096" width="1.77734375" style="3" customWidth="1"/>
    <col min="3097" max="3102" width="7.33203125" style="3" customWidth="1"/>
    <col min="3103" max="3103" width="1.109375" style="3" customWidth="1"/>
    <col min="3104" max="3328" width="9" style="3"/>
    <col min="3329" max="3334" width="7.33203125" style="3" customWidth="1"/>
    <col min="3335" max="3335" width="1.109375" style="3" customWidth="1"/>
    <col min="3336" max="3336" width="1.77734375" style="3" customWidth="1"/>
    <col min="3337" max="3342" width="7.33203125" style="3" customWidth="1"/>
    <col min="3343" max="3343" width="1.109375" style="3" customWidth="1"/>
    <col min="3344" max="3344" width="1.77734375" style="3" customWidth="1"/>
    <col min="3345" max="3347" width="7.33203125" style="3" customWidth="1"/>
    <col min="3348" max="3348" width="7.6640625" style="3" customWidth="1"/>
    <col min="3349" max="3349" width="7.33203125" style="3" customWidth="1"/>
    <col min="3350" max="3350" width="7.6640625" style="3" customWidth="1"/>
    <col min="3351" max="3351" width="1.109375" style="3" customWidth="1"/>
    <col min="3352" max="3352" width="1.77734375" style="3" customWidth="1"/>
    <col min="3353" max="3358" width="7.33203125" style="3" customWidth="1"/>
    <col min="3359" max="3359" width="1.109375" style="3" customWidth="1"/>
    <col min="3360" max="3584" width="9" style="3"/>
    <col min="3585" max="3590" width="7.33203125" style="3" customWidth="1"/>
    <col min="3591" max="3591" width="1.109375" style="3" customWidth="1"/>
    <col min="3592" max="3592" width="1.77734375" style="3" customWidth="1"/>
    <col min="3593" max="3598" width="7.33203125" style="3" customWidth="1"/>
    <col min="3599" max="3599" width="1.109375" style="3" customWidth="1"/>
    <col min="3600" max="3600" width="1.77734375" style="3" customWidth="1"/>
    <col min="3601" max="3603" width="7.33203125" style="3" customWidth="1"/>
    <col min="3604" max="3604" width="7.6640625" style="3" customWidth="1"/>
    <col min="3605" max="3605" width="7.33203125" style="3" customWidth="1"/>
    <col min="3606" max="3606" width="7.6640625" style="3" customWidth="1"/>
    <col min="3607" max="3607" width="1.109375" style="3" customWidth="1"/>
    <col min="3608" max="3608" width="1.77734375" style="3" customWidth="1"/>
    <col min="3609" max="3614" width="7.33203125" style="3" customWidth="1"/>
    <col min="3615" max="3615" width="1.109375" style="3" customWidth="1"/>
    <col min="3616" max="3840" width="9" style="3"/>
    <col min="3841" max="3846" width="7.33203125" style="3" customWidth="1"/>
    <col min="3847" max="3847" width="1.109375" style="3" customWidth="1"/>
    <col min="3848" max="3848" width="1.77734375" style="3" customWidth="1"/>
    <col min="3849" max="3854" width="7.33203125" style="3" customWidth="1"/>
    <col min="3855" max="3855" width="1.109375" style="3" customWidth="1"/>
    <col min="3856" max="3856" width="1.77734375" style="3" customWidth="1"/>
    <col min="3857" max="3859" width="7.33203125" style="3" customWidth="1"/>
    <col min="3860" max="3860" width="7.6640625" style="3" customWidth="1"/>
    <col min="3861" max="3861" width="7.33203125" style="3" customWidth="1"/>
    <col min="3862" max="3862" width="7.6640625" style="3" customWidth="1"/>
    <col min="3863" max="3863" width="1.109375" style="3" customWidth="1"/>
    <col min="3864" max="3864" width="1.77734375" style="3" customWidth="1"/>
    <col min="3865" max="3870" width="7.33203125" style="3" customWidth="1"/>
    <col min="3871" max="3871" width="1.109375" style="3" customWidth="1"/>
    <col min="3872" max="4096" width="9" style="3"/>
    <col min="4097" max="4102" width="7.33203125" style="3" customWidth="1"/>
    <col min="4103" max="4103" width="1.109375" style="3" customWidth="1"/>
    <col min="4104" max="4104" width="1.77734375" style="3" customWidth="1"/>
    <col min="4105" max="4110" width="7.33203125" style="3" customWidth="1"/>
    <col min="4111" max="4111" width="1.109375" style="3" customWidth="1"/>
    <col min="4112" max="4112" width="1.77734375" style="3" customWidth="1"/>
    <col min="4113" max="4115" width="7.33203125" style="3" customWidth="1"/>
    <col min="4116" max="4116" width="7.6640625" style="3" customWidth="1"/>
    <col min="4117" max="4117" width="7.33203125" style="3" customWidth="1"/>
    <col min="4118" max="4118" width="7.6640625" style="3" customWidth="1"/>
    <col min="4119" max="4119" width="1.109375" style="3" customWidth="1"/>
    <col min="4120" max="4120" width="1.77734375" style="3" customWidth="1"/>
    <col min="4121" max="4126" width="7.33203125" style="3" customWidth="1"/>
    <col min="4127" max="4127" width="1.109375" style="3" customWidth="1"/>
    <col min="4128" max="4352" width="9" style="3"/>
    <col min="4353" max="4358" width="7.33203125" style="3" customWidth="1"/>
    <col min="4359" max="4359" width="1.109375" style="3" customWidth="1"/>
    <col min="4360" max="4360" width="1.77734375" style="3" customWidth="1"/>
    <col min="4361" max="4366" width="7.33203125" style="3" customWidth="1"/>
    <col min="4367" max="4367" width="1.109375" style="3" customWidth="1"/>
    <col min="4368" max="4368" width="1.77734375" style="3" customWidth="1"/>
    <col min="4369" max="4371" width="7.33203125" style="3" customWidth="1"/>
    <col min="4372" max="4372" width="7.6640625" style="3" customWidth="1"/>
    <col min="4373" max="4373" width="7.33203125" style="3" customWidth="1"/>
    <col min="4374" max="4374" width="7.6640625" style="3" customWidth="1"/>
    <col min="4375" max="4375" width="1.109375" style="3" customWidth="1"/>
    <col min="4376" max="4376" width="1.77734375" style="3" customWidth="1"/>
    <col min="4377" max="4382" width="7.33203125" style="3" customWidth="1"/>
    <col min="4383" max="4383" width="1.109375" style="3" customWidth="1"/>
    <col min="4384" max="4608" width="9" style="3"/>
    <col min="4609" max="4614" width="7.33203125" style="3" customWidth="1"/>
    <col min="4615" max="4615" width="1.109375" style="3" customWidth="1"/>
    <col min="4616" max="4616" width="1.77734375" style="3" customWidth="1"/>
    <col min="4617" max="4622" width="7.33203125" style="3" customWidth="1"/>
    <col min="4623" max="4623" width="1.109375" style="3" customWidth="1"/>
    <col min="4624" max="4624" width="1.77734375" style="3" customWidth="1"/>
    <col min="4625" max="4627" width="7.33203125" style="3" customWidth="1"/>
    <col min="4628" max="4628" width="7.6640625" style="3" customWidth="1"/>
    <col min="4629" max="4629" width="7.33203125" style="3" customWidth="1"/>
    <col min="4630" max="4630" width="7.6640625" style="3" customWidth="1"/>
    <col min="4631" max="4631" width="1.109375" style="3" customWidth="1"/>
    <col min="4632" max="4632" width="1.77734375" style="3" customWidth="1"/>
    <col min="4633" max="4638" width="7.33203125" style="3" customWidth="1"/>
    <col min="4639" max="4639" width="1.109375" style="3" customWidth="1"/>
    <col min="4640" max="4864" width="9" style="3"/>
    <col min="4865" max="4870" width="7.33203125" style="3" customWidth="1"/>
    <col min="4871" max="4871" width="1.109375" style="3" customWidth="1"/>
    <col min="4872" max="4872" width="1.77734375" style="3" customWidth="1"/>
    <col min="4873" max="4878" width="7.33203125" style="3" customWidth="1"/>
    <col min="4879" max="4879" width="1.109375" style="3" customWidth="1"/>
    <col min="4880" max="4880" width="1.77734375" style="3" customWidth="1"/>
    <col min="4881" max="4883" width="7.33203125" style="3" customWidth="1"/>
    <col min="4884" max="4884" width="7.6640625" style="3" customWidth="1"/>
    <col min="4885" max="4885" width="7.33203125" style="3" customWidth="1"/>
    <col min="4886" max="4886" width="7.6640625" style="3" customWidth="1"/>
    <col min="4887" max="4887" width="1.109375" style="3" customWidth="1"/>
    <col min="4888" max="4888" width="1.77734375" style="3" customWidth="1"/>
    <col min="4889" max="4894" width="7.33203125" style="3" customWidth="1"/>
    <col min="4895" max="4895" width="1.109375" style="3" customWidth="1"/>
    <col min="4896" max="5120" width="9" style="3"/>
    <col min="5121" max="5126" width="7.33203125" style="3" customWidth="1"/>
    <col min="5127" max="5127" width="1.109375" style="3" customWidth="1"/>
    <col min="5128" max="5128" width="1.77734375" style="3" customWidth="1"/>
    <col min="5129" max="5134" width="7.33203125" style="3" customWidth="1"/>
    <col min="5135" max="5135" width="1.109375" style="3" customWidth="1"/>
    <col min="5136" max="5136" width="1.77734375" style="3" customWidth="1"/>
    <col min="5137" max="5139" width="7.33203125" style="3" customWidth="1"/>
    <col min="5140" max="5140" width="7.6640625" style="3" customWidth="1"/>
    <col min="5141" max="5141" width="7.33203125" style="3" customWidth="1"/>
    <col min="5142" max="5142" width="7.6640625" style="3" customWidth="1"/>
    <col min="5143" max="5143" width="1.109375" style="3" customWidth="1"/>
    <col min="5144" max="5144" width="1.77734375" style="3" customWidth="1"/>
    <col min="5145" max="5150" width="7.33203125" style="3" customWidth="1"/>
    <col min="5151" max="5151" width="1.109375" style="3" customWidth="1"/>
    <col min="5152" max="5376" width="9" style="3"/>
    <col min="5377" max="5382" width="7.33203125" style="3" customWidth="1"/>
    <col min="5383" max="5383" width="1.109375" style="3" customWidth="1"/>
    <col min="5384" max="5384" width="1.77734375" style="3" customWidth="1"/>
    <col min="5385" max="5390" width="7.33203125" style="3" customWidth="1"/>
    <col min="5391" max="5391" width="1.109375" style="3" customWidth="1"/>
    <col min="5392" max="5392" width="1.77734375" style="3" customWidth="1"/>
    <col min="5393" max="5395" width="7.33203125" style="3" customWidth="1"/>
    <col min="5396" max="5396" width="7.6640625" style="3" customWidth="1"/>
    <col min="5397" max="5397" width="7.33203125" style="3" customWidth="1"/>
    <col min="5398" max="5398" width="7.6640625" style="3" customWidth="1"/>
    <col min="5399" max="5399" width="1.109375" style="3" customWidth="1"/>
    <col min="5400" max="5400" width="1.77734375" style="3" customWidth="1"/>
    <col min="5401" max="5406" width="7.33203125" style="3" customWidth="1"/>
    <col min="5407" max="5407" width="1.109375" style="3" customWidth="1"/>
    <col min="5408" max="5632" width="9" style="3"/>
    <col min="5633" max="5638" width="7.33203125" style="3" customWidth="1"/>
    <col min="5639" max="5639" width="1.109375" style="3" customWidth="1"/>
    <col min="5640" max="5640" width="1.77734375" style="3" customWidth="1"/>
    <col min="5641" max="5646" width="7.33203125" style="3" customWidth="1"/>
    <col min="5647" max="5647" width="1.109375" style="3" customWidth="1"/>
    <col min="5648" max="5648" width="1.77734375" style="3" customWidth="1"/>
    <col min="5649" max="5651" width="7.33203125" style="3" customWidth="1"/>
    <col min="5652" max="5652" width="7.6640625" style="3" customWidth="1"/>
    <col min="5653" max="5653" width="7.33203125" style="3" customWidth="1"/>
    <col min="5654" max="5654" width="7.6640625" style="3" customWidth="1"/>
    <col min="5655" max="5655" width="1.109375" style="3" customWidth="1"/>
    <col min="5656" max="5656" width="1.77734375" style="3" customWidth="1"/>
    <col min="5657" max="5662" width="7.33203125" style="3" customWidth="1"/>
    <col min="5663" max="5663" width="1.109375" style="3" customWidth="1"/>
    <col min="5664" max="5888" width="9" style="3"/>
    <col min="5889" max="5894" width="7.33203125" style="3" customWidth="1"/>
    <col min="5895" max="5895" width="1.109375" style="3" customWidth="1"/>
    <col min="5896" max="5896" width="1.77734375" style="3" customWidth="1"/>
    <col min="5897" max="5902" width="7.33203125" style="3" customWidth="1"/>
    <col min="5903" max="5903" width="1.109375" style="3" customWidth="1"/>
    <col min="5904" max="5904" width="1.77734375" style="3" customWidth="1"/>
    <col min="5905" max="5907" width="7.33203125" style="3" customWidth="1"/>
    <col min="5908" max="5908" width="7.6640625" style="3" customWidth="1"/>
    <col min="5909" max="5909" width="7.33203125" style="3" customWidth="1"/>
    <col min="5910" max="5910" width="7.6640625" style="3" customWidth="1"/>
    <col min="5911" max="5911" width="1.109375" style="3" customWidth="1"/>
    <col min="5912" max="5912" width="1.77734375" style="3" customWidth="1"/>
    <col min="5913" max="5918" width="7.33203125" style="3" customWidth="1"/>
    <col min="5919" max="5919" width="1.109375" style="3" customWidth="1"/>
    <col min="5920" max="6144" width="9" style="3"/>
    <col min="6145" max="6150" width="7.33203125" style="3" customWidth="1"/>
    <col min="6151" max="6151" width="1.109375" style="3" customWidth="1"/>
    <col min="6152" max="6152" width="1.77734375" style="3" customWidth="1"/>
    <col min="6153" max="6158" width="7.33203125" style="3" customWidth="1"/>
    <col min="6159" max="6159" width="1.109375" style="3" customWidth="1"/>
    <col min="6160" max="6160" width="1.77734375" style="3" customWidth="1"/>
    <col min="6161" max="6163" width="7.33203125" style="3" customWidth="1"/>
    <col min="6164" max="6164" width="7.6640625" style="3" customWidth="1"/>
    <col min="6165" max="6165" width="7.33203125" style="3" customWidth="1"/>
    <col min="6166" max="6166" width="7.6640625" style="3" customWidth="1"/>
    <col min="6167" max="6167" width="1.109375" style="3" customWidth="1"/>
    <col min="6168" max="6168" width="1.77734375" style="3" customWidth="1"/>
    <col min="6169" max="6174" width="7.33203125" style="3" customWidth="1"/>
    <col min="6175" max="6175" width="1.109375" style="3" customWidth="1"/>
    <col min="6176" max="6400" width="9" style="3"/>
    <col min="6401" max="6406" width="7.33203125" style="3" customWidth="1"/>
    <col min="6407" max="6407" width="1.109375" style="3" customWidth="1"/>
    <col min="6408" max="6408" width="1.77734375" style="3" customWidth="1"/>
    <col min="6409" max="6414" width="7.33203125" style="3" customWidth="1"/>
    <col min="6415" max="6415" width="1.109375" style="3" customWidth="1"/>
    <col min="6416" max="6416" width="1.77734375" style="3" customWidth="1"/>
    <col min="6417" max="6419" width="7.33203125" style="3" customWidth="1"/>
    <col min="6420" max="6420" width="7.6640625" style="3" customWidth="1"/>
    <col min="6421" max="6421" width="7.33203125" style="3" customWidth="1"/>
    <col min="6422" max="6422" width="7.6640625" style="3" customWidth="1"/>
    <col min="6423" max="6423" width="1.109375" style="3" customWidth="1"/>
    <col min="6424" max="6424" width="1.77734375" style="3" customWidth="1"/>
    <col min="6425" max="6430" width="7.33203125" style="3" customWidth="1"/>
    <col min="6431" max="6431" width="1.109375" style="3" customWidth="1"/>
    <col min="6432" max="6656" width="9" style="3"/>
    <col min="6657" max="6662" width="7.33203125" style="3" customWidth="1"/>
    <col min="6663" max="6663" width="1.109375" style="3" customWidth="1"/>
    <col min="6664" max="6664" width="1.77734375" style="3" customWidth="1"/>
    <col min="6665" max="6670" width="7.33203125" style="3" customWidth="1"/>
    <col min="6671" max="6671" width="1.109375" style="3" customWidth="1"/>
    <col min="6672" max="6672" width="1.77734375" style="3" customWidth="1"/>
    <col min="6673" max="6675" width="7.33203125" style="3" customWidth="1"/>
    <col min="6676" max="6676" width="7.6640625" style="3" customWidth="1"/>
    <col min="6677" max="6677" width="7.33203125" style="3" customWidth="1"/>
    <col min="6678" max="6678" width="7.6640625" style="3" customWidth="1"/>
    <col min="6679" max="6679" width="1.109375" style="3" customWidth="1"/>
    <col min="6680" max="6680" width="1.77734375" style="3" customWidth="1"/>
    <col min="6681" max="6686" width="7.33203125" style="3" customWidth="1"/>
    <col min="6687" max="6687" width="1.109375" style="3" customWidth="1"/>
    <col min="6688" max="6912" width="9" style="3"/>
    <col min="6913" max="6918" width="7.33203125" style="3" customWidth="1"/>
    <col min="6919" max="6919" width="1.109375" style="3" customWidth="1"/>
    <col min="6920" max="6920" width="1.77734375" style="3" customWidth="1"/>
    <col min="6921" max="6926" width="7.33203125" style="3" customWidth="1"/>
    <col min="6927" max="6927" width="1.109375" style="3" customWidth="1"/>
    <col min="6928" max="6928" width="1.77734375" style="3" customWidth="1"/>
    <col min="6929" max="6931" width="7.33203125" style="3" customWidth="1"/>
    <col min="6932" max="6932" width="7.6640625" style="3" customWidth="1"/>
    <col min="6933" max="6933" width="7.33203125" style="3" customWidth="1"/>
    <col min="6934" max="6934" width="7.6640625" style="3" customWidth="1"/>
    <col min="6935" max="6935" width="1.109375" style="3" customWidth="1"/>
    <col min="6936" max="6936" width="1.77734375" style="3" customWidth="1"/>
    <col min="6937" max="6942" width="7.33203125" style="3" customWidth="1"/>
    <col min="6943" max="6943" width="1.109375" style="3" customWidth="1"/>
    <col min="6944" max="7168" width="9" style="3"/>
    <col min="7169" max="7174" width="7.33203125" style="3" customWidth="1"/>
    <col min="7175" max="7175" width="1.109375" style="3" customWidth="1"/>
    <col min="7176" max="7176" width="1.77734375" style="3" customWidth="1"/>
    <col min="7177" max="7182" width="7.33203125" style="3" customWidth="1"/>
    <col min="7183" max="7183" width="1.109375" style="3" customWidth="1"/>
    <col min="7184" max="7184" width="1.77734375" style="3" customWidth="1"/>
    <col min="7185" max="7187" width="7.33203125" style="3" customWidth="1"/>
    <col min="7188" max="7188" width="7.6640625" style="3" customWidth="1"/>
    <col min="7189" max="7189" width="7.33203125" style="3" customWidth="1"/>
    <col min="7190" max="7190" width="7.6640625" style="3" customWidth="1"/>
    <col min="7191" max="7191" width="1.109375" style="3" customWidth="1"/>
    <col min="7192" max="7192" width="1.77734375" style="3" customWidth="1"/>
    <col min="7193" max="7198" width="7.33203125" style="3" customWidth="1"/>
    <col min="7199" max="7199" width="1.109375" style="3" customWidth="1"/>
    <col min="7200" max="7424" width="9" style="3"/>
    <col min="7425" max="7430" width="7.33203125" style="3" customWidth="1"/>
    <col min="7431" max="7431" width="1.109375" style="3" customWidth="1"/>
    <col min="7432" max="7432" width="1.77734375" style="3" customWidth="1"/>
    <col min="7433" max="7438" width="7.33203125" style="3" customWidth="1"/>
    <col min="7439" max="7439" width="1.109375" style="3" customWidth="1"/>
    <col min="7440" max="7440" width="1.77734375" style="3" customWidth="1"/>
    <col min="7441" max="7443" width="7.33203125" style="3" customWidth="1"/>
    <col min="7444" max="7444" width="7.6640625" style="3" customWidth="1"/>
    <col min="7445" max="7445" width="7.33203125" style="3" customWidth="1"/>
    <col min="7446" max="7446" width="7.6640625" style="3" customWidth="1"/>
    <col min="7447" max="7447" width="1.109375" style="3" customWidth="1"/>
    <col min="7448" max="7448" width="1.77734375" style="3" customWidth="1"/>
    <col min="7449" max="7454" width="7.33203125" style="3" customWidth="1"/>
    <col min="7455" max="7455" width="1.109375" style="3" customWidth="1"/>
    <col min="7456" max="7680" width="9" style="3"/>
    <col min="7681" max="7686" width="7.33203125" style="3" customWidth="1"/>
    <col min="7687" max="7687" width="1.109375" style="3" customWidth="1"/>
    <col min="7688" max="7688" width="1.77734375" style="3" customWidth="1"/>
    <col min="7689" max="7694" width="7.33203125" style="3" customWidth="1"/>
    <col min="7695" max="7695" width="1.109375" style="3" customWidth="1"/>
    <col min="7696" max="7696" width="1.77734375" style="3" customWidth="1"/>
    <col min="7697" max="7699" width="7.33203125" style="3" customWidth="1"/>
    <col min="7700" max="7700" width="7.6640625" style="3" customWidth="1"/>
    <col min="7701" max="7701" width="7.33203125" style="3" customWidth="1"/>
    <col min="7702" max="7702" width="7.6640625" style="3" customWidth="1"/>
    <col min="7703" max="7703" width="1.109375" style="3" customWidth="1"/>
    <col min="7704" max="7704" width="1.77734375" style="3" customWidth="1"/>
    <col min="7705" max="7710" width="7.33203125" style="3" customWidth="1"/>
    <col min="7711" max="7711" width="1.109375" style="3" customWidth="1"/>
    <col min="7712" max="7936" width="9" style="3"/>
    <col min="7937" max="7942" width="7.33203125" style="3" customWidth="1"/>
    <col min="7943" max="7943" width="1.109375" style="3" customWidth="1"/>
    <col min="7944" max="7944" width="1.77734375" style="3" customWidth="1"/>
    <col min="7945" max="7950" width="7.33203125" style="3" customWidth="1"/>
    <col min="7951" max="7951" width="1.109375" style="3" customWidth="1"/>
    <col min="7952" max="7952" width="1.77734375" style="3" customWidth="1"/>
    <col min="7953" max="7955" width="7.33203125" style="3" customWidth="1"/>
    <col min="7956" max="7956" width="7.6640625" style="3" customWidth="1"/>
    <col min="7957" max="7957" width="7.33203125" style="3" customWidth="1"/>
    <col min="7958" max="7958" width="7.6640625" style="3" customWidth="1"/>
    <col min="7959" max="7959" width="1.109375" style="3" customWidth="1"/>
    <col min="7960" max="7960" width="1.77734375" style="3" customWidth="1"/>
    <col min="7961" max="7966" width="7.33203125" style="3" customWidth="1"/>
    <col min="7967" max="7967" width="1.109375" style="3" customWidth="1"/>
    <col min="7968" max="8192" width="9" style="3"/>
    <col min="8193" max="8198" width="7.33203125" style="3" customWidth="1"/>
    <col min="8199" max="8199" width="1.109375" style="3" customWidth="1"/>
    <col min="8200" max="8200" width="1.77734375" style="3" customWidth="1"/>
    <col min="8201" max="8206" width="7.33203125" style="3" customWidth="1"/>
    <col min="8207" max="8207" width="1.109375" style="3" customWidth="1"/>
    <col min="8208" max="8208" width="1.77734375" style="3" customWidth="1"/>
    <col min="8209" max="8211" width="7.33203125" style="3" customWidth="1"/>
    <col min="8212" max="8212" width="7.6640625" style="3" customWidth="1"/>
    <col min="8213" max="8213" width="7.33203125" style="3" customWidth="1"/>
    <col min="8214" max="8214" width="7.6640625" style="3" customWidth="1"/>
    <col min="8215" max="8215" width="1.109375" style="3" customWidth="1"/>
    <col min="8216" max="8216" width="1.77734375" style="3" customWidth="1"/>
    <col min="8217" max="8222" width="7.33203125" style="3" customWidth="1"/>
    <col min="8223" max="8223" width="1.109375" style="3" customWidth="1"/>
    <col min="8224" max="8448" width="9" style="3"/>
    <col min="8449" max="8454" width="7.33203125" style="3" customWidth="1"/>
    <col min="8455" max="8455" width="1.109375" style="3" customWidth="1"/>
    <col min="8456" max="8456" width="1.77734375" style="3" customWidth="1"/>
    <col min="8457" max="8462" width="7.33203125" style="3" customWidth="1"/>
    <col min="8463" max="8463" width="1.109375" style="3" customWidth="1"/>
    <col min="8464" max="8464" width="1.77734375" style="3" customWidth="1"/>
    <col min="8465" max="8467" width="7.33203125" style="3" customWidth="1"/>
    <col min="8468" max="8468" width="7.6640625" style="3" customWidth="1"/>
    <col min="8469" max="8469" width="7.33203125" style="3" customWidth="1"/>
    <col min="8470" max="8470" width="7.6640625" style="3" customWidth="1"/>
    <col min="8471" max="8471" width="1.109375" style="3" customWidth="1"/>
    <col min="8472" max="8472" width="1.77734375" style="3" customWidth="1"/>
    <col min="8473" max="8478" width="7.33203125" style="3" customWidth="1"/>
    <col min="8479" max="8479" width="1.109375" style="3" customWidth="1"/>
    <col min="8480" max="8704" width="9" style="3"/>
    <col min="8705" max="8710" width="7.33203125" style="3" customWidth="1"/>
    <col min="8711" max="8711" width="1.109375" style="3" customWidth="1"/>
    <col min="8712" max="8712" width="1.77734375" style="3" customWidth="1"/>
    <col min="8713" max="8718" width="7.33203125" style="3" customWidth="1"/>
    <col min="8719" max="8719" width="1.109375" style="3" customWidth="1"/>
    <col min="8720" max="8720" width="1.77734375" style="3" customWidth="1"/>
    <col min="8721" max="8723" width="7.33203125" style="3" customWidth="1"/>
    <col min="8724" max="8724" width="7.6640625" style="3" customWidth="1"/>
    <col min="8725" max="8725" width="7.33203125" style="3" customWidth="1"/>
    <col min="8726" max="8726" width="7.6640625" style="3" customWidth="1"/>
    <col min="8727" max="8727" width="1.109375" style="3" customWidth="1"/>
    <col min="8728" max="8728" width="1.77734375" style="3" customWidth="1"/>
    <col min="8729" max="8734" width="7.33203125" style="3" customWidth="1"/>
    <col min="8735" max="8735" width="1.109375" style="3" customWidth="1"/>
    <col min="8736" max="8960" width="9" style="3"/>
    <col min="8961" max="8966" width="7.33203125" style="3" customWidth="1"/>
    <col min="8967" max="8967" width="1.109375" style="3" customWidth="1"/>
    <col min="8968" max="8968" width="1.77734375" style="3" customWidth="1"/>
    <col min="8969" max="8974" width="7.33203125" style="3" customWidth="1"/>
    <col min="8975" max="8975" width="1.109375" style="3" customWidth="1"/>
    <col min="8976" max="8976" width="1.77734375" style="3" customWidth="1"/>
    <col min="8977" max="8979" width="7.33203125" style="3" customWidth="1"/>
    <col min="8980" max="8980" width="7.6640625" style="3" customWidth="1"/>
    <col min="8981" max="8981" width="7.33203125" style="3" customWidth="1"/>
    <col min="8982" max="8982" width="7.6640625" style="3" customWidth="1"/>
    <col min="8983" max="8983" width="1.109375" style="3" customWidth="1"/>
    <col min="8984" max="8984" width="1.77734375" style="3" customWidth="1"/>
    <col min="8985" max="8990" width="7.33203125" style="3" customWidth="1"/>
    <col min="8991" max="8991" width="1.109375" style="3" customWidth="1"/>
    <col min="8992" max="9216" width="9" style="3"/>
    <col min="9217" max="9222" width="7.33203125" style="3" customWidth="1"/>
    <col min="9223" max="9223" width="1.109375" style="3" customWidth="1"/>
    <col min="9224" max="9224" width="1.77734375" style="3" customWidth="1"/>
    <col min="9225" max="9230" width="7.33203125" style="3" customWidth="1"/>
    <col min="9231" max="9231" width="1.109375" style="3" customWidth="1"/>
    <col min="9232" max="9232" width="1.77734375" style="3" customWidth="1"/>
    <col min="9233" max="9235" width="7.33203125" style="3" customWidth="1"/>
    <col min="9236" max="9236" width="7.6640625" style="3" customWidth="1"/>
    <col min="9237" max="9237" width="7.33203125" style="3" customWidth="1"/>
    <col min="9238" max="9238" width="7.6640625" style="3" customWidth="1"/>
    <col min="9239" max="9239" width="1.109375" style="3" customWidth="1"/>
    <col min="9240" max="9240" width="1.77734375" style="3" customWidth="1"/>
    <col min="9241" max="9246" width="7.33203125" style="3" customWidth="1"/>
    <col min="9247" max="9247" width="1.109375" style="3" customWidth="1"/>
    <col min="9248" max="9472" width="9" style="3"/>
    <col min="9473" max="9478" width="7.33203125" style="3" customWidth="1"/>
    <col min="9479" max="9479" width="1.109375" style="3" customWidth="1"/>
    <col min="9480" max="9480" width="1.77734375" style="3" customWidth="1"/>
    <col min="9481" max="9486" width="7.33203125" style="3" customWidth="1"/>
    <col min="9487" max="9487" width="1.109375" style="3" customWidth="1"/>
    <col min="9488" max="9488" width="1.77734375" style="3" customWidth="1"/>
    <col min="9489" max="9491" width="7.33203125" style="3" customWidth="1"/>
    <col min="9492" max="9492" width="7.6640625" style="3" customWidth="1"/>
    <col min="9493" max="9493" width="7.33203125" style="3" customWidth="1"/>
    <col min="9494" max="9494" width="7.6640625" style="3" customWidth="1"/>
    <col min="9495" max="9495" width="1.109375" style="3" customWidth="1"/>
    <col min="9496" max="9496" width="1.77734375" style="3" customWidth="1"/>
    <col min="9497" max="9502" width="7.33203125" style="3" customWidth="1"/>
    <col min="9503" max="9503" width="1.109375" style="3" customWidth="1"/>
    <col min="9504" max="9728" width="9" style="3"/>
    <col min="9729" max="9734" width="7.33203125" style="3" customWidth="1"/>
    <col min="9735" max="9735" width="1.109375" style="3" customWidth="1"/>
    <col min="9736" max="9736" width="1.77734375" style="3" customWidth="1"/>
    <col min="9737" max="9742" width="7.33203125" style="3" customWidth="1"/>
    <col min="9743" max="9743" width="1.109375" style="3" customWidth="1"/>
    <col min="9744" max="9744" width="1.77734375" style="3" customWidth="1"/>
    <col min="9745" max="9747" width="7.33203125" style="3" customWidth="1"/>
    <col min="9748" max="9748" width="7.6640625" style="3" customWidth="1"/>
    <col min="9749" max="9749" width="7.33203125" style="3" customWidth="1"/>
    <col min="9750" max="9750" width="7.6640625" style="3" customWidth="1"/>
    <col min="9751" max="9751" width="1.109375" style="3" customWidth="1"/>
    <col min="9752" max="9752" width="1.77734375" style="3" customWidth="1"/>
    <col min="9753" max="9758" width="7.33203125" style="3" customWidth="1"/>
    <col min="9759" max="9759" width="1.109375" style="3" customWidth="1"/>
    <col min="9760" max="9984" width="9" style="3"/>
    <col min="9985" max="9990" width="7.33203125" style="3" customWidth="1"/>
    <col min="9991" max="9991" width="1.109375" style="3" customWidth="1"/>
    <col min="9992" max="9992" width="1.77734375" style="3" customWidth="1"/>
    <col min="9993" max="9998" width="7.33203125" style="3" customWidth="1"/>
    <col min="9999" max="9999" width="1.109375" style="3" customWidth="1"/>
    <col min="10000" max="10000" width="1.77734375" style="3" customWidth="1"/>
    <col min="10001" max="10003" width="7.33203125" style="3" customWidth="1"/>
    <col min="10004" max="10004" width="7.6640625" style="3" customWidth="1"/>
    <col min="10005" max="10005" width="7.33203125" style="3" customWidth="1"/>
    <col min="10006" max="10006" width="7.6640625" style="3" customWidth="1"/>
    <col min="10007" max="10007" width="1.109375" style="3" customWidth="1"/>
    <col min="10008" max="10008" width="1.77734375" style="3" customWidth="1"/>
    <col min="10009" max="10014" width="7.33203125" style="3" customWidth="1"/>
    <col min="10015" max="10015" width="1.109375" style="3" customWidth="1"/>
    <col min="10016" max="10240" width="9" style="3"/>
    <col min="10241" max="10246" width="7.33203125" style="3" customWidth="1"/>
    <col min="10247" max="10247" width="1.109375" style="3" customWidth="1"/>
    <col min="10248" max="10248" width="1.77734375" style="3" customWidth="1"/>
    <col min="10249" max="10254" width="7.33203125" style="3" customWidth="1"/>
    <col min="10255" max="10255" width="1.109375" style="3" customWidth="1"/>
    <col min="10256" max="10256" width="1.77734375" style="3" customWidth="1"/>
    <col min="10257" max="10259" width="7.33203125" style="3" customWidth="1"/>
    <col min="10260" max="10260" width="7.6640625" style="3" customWidth="1"/>
    <col min="10261" max="10261" width="7.33203125" style="3" customWidth="1"/>
    <col min="10262" max="10262" width="7.6640625" style="3" customWidth="1"/>
    <col min="10263" max="10263" width="1.109375" style="3" customWidth="1"/>
    <col min="10264" max="10264" width="1.77734375" style="3" customWidth="1"/>
    <col min="10265" max="10270" width="7.33203125" style="3" customWidth="1"/>
    <col min="10271" max="10271" width="1.109375" style="3" customWidth="1"/>
    <col min="10272" max="10496" width="9" style="3"/>
    <col min="10497" max="10502" width="7.33203125" style="3" customWidth="1"/>
    <col min="10503" max="10503" width="1.109375" style="3" customWidth="1"/>
    <col min="10504" max="10504" width="1.77734375" style="3" customWidth="1"/>
    <col min="10505" max="10510" width="7.33203125" style="3" customWidth="1"/>
    <col min="10511" max="10511" width="1.109375" style="3" customWidth="1"/>
    <col min="10512" max="10512" width="1.77734375" style="3" customWidth="1"/>
    <col min="10513" max="10515" width="7.33203125" style="3" customWidth="1"/>
    <col min="10516" max="10516" width="7.6640625" style="3" customWidth="1"/>
    <col min="10517" max="10517" width="7.33203125" style="3" customWidth="1"/>
    <col min="10518" max="10518" width="7.6640625" style="3" customWidth="1"/>
    <col min="10519" max="10519" width="1.109375" style="3" customWidth="1"/>
    <col min="10520" max="10520" width="1.77734375" style="3" customWidth="1"/>
    <col min="10521" max="10526" width="7.33203125" style="3" customWidth="1"/>
    <col min="10527" max="10527" width="1.109375" style="3" customWidth="1"/>
    <col min="10528" max="10752" width="9" style="3"/>
    <col min="10753" max="10758" width="7.33203125" style="3" customWidth="1"/>
    <col min="10759" max="10759" width="1.109375" style="3" customWidth="1"/>
    <col min="10760" max="10760" width="1.77734375" style="3" customWidth="1"/>
    <col min="10761" max="10766" width="7.33203125" style="3" customWidth="1"/>
    <col min="10767" max="10767" width="1.109375" style="3" customWidth="1"/>
    <col min="10768" max="10768" width="1.77734375" style="3" customWidth="1"/>
    <col min="10769" max="10771" width="7.33203125" style="3" customWidth="1"/>
    <col min="10772" max="10772" width="7.6640625" style="3" customWidth="1"/>
    <col min="10773" max="10773" width="7.33203125" style="3" customWidth="1"/>
    <col min="10774" max="10774" width="7.6640625" style="3" customWidth="1"/>
    <col min="10775" max="10775" width="1.109375" style="3" customWidth="1"/>
    <col min="10776" max="10776" width="1.77734375" style="3" customWidth="1"/>
    <col min="10777" max="10782" width="7.33203125" style="3" customWidth="1"/>
    <col min="10783" max="10783" width="1.109375" style="3" customWidth="1"/>
    <col min="10784" max="11008" width="9" style="3"/>
    <col min="11009" max="11014" width="7.33203125" style="3" customWidth="1"/>
    <col min="11015" max="11015" width="1.109375" style="3" customWidth="1"/>
    <col min="11016" max="11016" width="1.77734375" style="3" customWidth="1"/>
    <col min="11017" max="11022" width="7.33203125" style="3" customWidth="1"/>
    <col min="11023" max="11023" width="1.109375" style="3" customWidth="1"/>
    <col min="11024" max="11024" width="1.77734375" style="3" customWidth="1"/>
    <col min="11025" max="11027" width="7.33203125" style="3" customWidth="1"/>
    <col min="11028" max="11028" width="7.6640625" style="3" customWidth="1"/>
    <col min="11029" max="11029" width="7.33203125" style="3" customWidth="1"/>
    <col min="11030" max="11030" width="7.6640625" style="3" customWidth="1"/>
    <col min="11031" max="11031" width="1.109375" style="3" customWidth="1"/>
    <col min="11032" max="11032" width="1.77734375" style="3" customWidth="1"/>
    <col min="11033" max="11038" width="7.33203125" style="3" customWidth="1"/>
    <col min="11039" max="11039" width="1.109375" style="3" customWidth="1"/>
    <col min="11040" max="11264" width="9" style="3"/>
    <col min="11265" max="11270" width="7.33203125" style="3" customWidth="1"/>
    <col min="11271" max="11271" width="1.109375" style="3" customWidth="1"/>
    <col min="11272" max="11272" width="1.77734375" style="3" customWidth="1"/>
    <col min="11273" max="11278" width="7.33203125" style="3" customWidth="1"/>
    <col min="11279" max="11279" width="1.109375" style="3" customWidth="1"/>
    <col min="11280" max="11280" width="1.77734375" style="3" customWidth="1"/>
    <col min="11281" max="11283" width="7.33203125" style="3" customWidth="1"/>
    <col min="11284" max="11284" width="7.6640625" style="3" customWidth="1"/>
    <col min="11285" max="11285" width="7.33203125" style="3" customWidth="1"/>
    <col min="11286" max="11286" width="7.6640625" style="3" customWidth="1"/>
    <col min="11287" max="11287" width="1.109375" style="3" customWidth="1"/>
    <col min="11288" max="11288" width="1.77734375" style="3" customWidth="1"/>
    <col min="11289" max="11294" width="7.33203125" style="3" customWidth="1"/>
    <col min="11295" max="11295" width="1.109375" style="3" customWidth="1"/>
    <col min="11296" max="11520" width="9" style="3"/>
    <col min="11521" max="11526" width="7.33203125" style="3" customWidth="1"/>
    <col min="11527" max="11527" width="1.109375" style="3" customWidth="1"/>
    <col min="11528" max="11528" width="1.77734375" style="3" customWidth="1"/>
    <col min="11529" max="11534" width="7.33203125" style="3" customWidth="1"/>
    <col min="11535" max="11535" width="1.109375" style="3" customWidth="1"/>
    <col min="11536" max="11536" width="1.77734375" style="3" customWidth="1"/>
    <col min="11537" max="11539" width="7.33203125" style="3" customWidth="1"/>
    <col min="11540" max="11540" width="7.6640625" style="3" customWidth="1"/>
    <col min="11541" max="11541" width="7.33203125" style="3" customWidth="1"/>
    <col min="11542" max="11542" width="7.6640625" style="3" customWidth="1"/>
    <col min="11543" max="11543" width="1.109375" style="3" customWidth="1"/>
    <col min="11544" max="11544" width="1.77734375" style="3" customWidth="1"/>
    <col min="11545" max="11550" width="7.33203125" style="3" customWidth="1"/>
    <col min="11551" max="11551" width="1.109375" style="3" customWidth="1"/>
    <col min="11552" max="11776" width="9" style="3"/>
    <col min="11777" max="11782" width="7.33203125" style="3" customWidth="1"/>
    <col min="11783" max="11783" width="1.109375" style="3" customWidth="1"/>
    <col min="11784" max="11784" width="1.77734375" style="3" customWidth="1"/>
    <col min="11785" max="11790" width="7.33203125" style="3" customWidth="1"/>
    <col min="11791" max="11791" width="1.109375" style="3" customWidth="1"/>
    <col min="11792" max="11792" width="1.77734375" style="3" customWidth="1"/>
    <col min="11793" max="11795" width="7.33203125" style="3" customWidth="1"/>
    <col min="11796" max="11796" width="7.6640625" style="3" customWidth="1"/>
    <col min="11797" max="11797" width="7.33203125" style="3" customWidth="1"/>
    <col min="11798" max="11798" width="7.6640625" style="3" customWidth="1"/>
    <col min="11799" max="11799" width="1.109375" style="3" customWidth="1"/>
    <col min="11800" max="11800" width="1.77734375" style="3" customWidth="1"/>
    <col min="11801" max="11806" width="7.33203125" style="3" customWidth="1"/>
    <col min="11807" max="11807" width="1.109375" style="3" customWidth="1"/>
    <col min="11808" max="12032" width="9" style="3"/>
    <col min="12033" max="12038" width="7.33203125" style="3" customWidth="1"/>
    <col min="12039" max="12039" width="1.109375" style="3" customWidth="1"/>
    <col min="12040" max="12040" width="1.77734375" style="3" customWidth="1"/>
    <col min="12041" max="12046" width="7.33203125" style="3" customWidth="1"/>
    <col min="12047" max="12047" width="1.109375" style="3" customWidth="1"/>
    <col min="12048" max="12048" width="1.77734375" style="3" customWidth="1"/>
    <col min="12049" max="12051" width="7.33203125" style="3" customWidth="1"/>
    <col min="12052" max="12052" width="7.6640625" style="3" customWidth="1"/>
    <col min="12053" max="12053" width="7.33203125" style="3" customWidth="1"/>
    <col min="12054" max="12054" width="7.6640625" style="3" customWidth="1"/>
    <col min="12055" max="12055" width="1.109375" style="3" customWidth="1"/>
    <col min="12056" max="12056" width="1.77734375" style="3" customWidth="1"/>
    <col min="12057" max="12062" width="7.33203125" style="3" customWidth="1"/>
    <col min="12063" max="12063" width="1.109375" style="3" customWidth="1"/>
    <col min="12064" max="12288" width="9" style="3"/>
    <col min="12289" max="12294" width="7.33203125" style="3" customWidth="1"/>
    <col min="12295" max="12295" width="1.109375" style="3" customWidth="1"/>
    <col min="12296" max="12296" width="1.77734375" style="3" customWidth="1"/>
    <col min="12297" max="12302" width="7.33203125" style="3" customWidth="1"/>
    <col min="12303" max="12303" width="1.109375" style="3" customWidth="1"/>
    <col min="12304" max="12304" width="1.77734375" style="3" customWidth="1"/>
    <col min="12305" max="12307" width="7.33203125" style="3" customWidth="1"/>
    <col min="12308" max="12308" width="7.6640625" style="3" customWidth="1"/>
    <col min="12309" max="12309" width="7.33203125" style="3" customWidth="1"/>
    <col min="12310" max="12310" width="7.6640625" style="3" customWidth="1"/>
    <col min="12311" max="12311" width="1.109375" style="3" customWidth="1"/>
    <col min="12312" max="12312" width="1.77734375" style="3" customWidth="1"/>
    <col min="12313" max="12318" width="7.33203125" style="3" customWidth="1"/>
    <col min="12319" max="12319" width="1.109375" style="3" customWidth="1"/>
    <col min="12320" max="12544" width="9" style="3"/>
    <col min="12545" max="12550" width="7.33203125" style="3" customWidth="1"/>
    <col min="12551" max="12551" width="1.109375" style="3" customWidth="1"/>
    <col min="12552" max="12552" width="1.77734375" style="3" customWidth="1"/>
    <col min="12553" max="12558" width="7.33203125" style="3" customWidth="1"/>
    <col min="12559" max="12559" width="1.109375" style="3" customWidth="1"/>
    <col min="12560" max="12560" width="1.77734375" style="3" customWidth="1"/>
    <col min="12561" max="12563" width="7.33203125" style="3" customWidth="1"/>
    <col min="12564" max="12564" width="7.6640625" style="3" customWidth="1"/>
    <col min="12565" max="12565" width="7.33203125" style="3" customWidth="1"/>
    <col min="12566" max="12566" width="7.6640625" style="3" customWidth="1"/>
    <col min="12567" max="12567" width="1.109375" style="3" customWidth="1"/>
    <col min="12568" max="12568" width="1.77734375" style="3" customWidth="1"/>
    <col min="12569" max="12574" width="7.33203125" style="3" customWidth="1"/>
    <col min="12575" max="12575" width="1.109375" style="3" customWidth="1"/>
    <col min="12576" max="12800" width="9" style="3"/>
    <col min="12801" max="12806" width="7.33203125" style="3" customWidth="1"/>
    <col min="12807" max="12807" width="1.109375" style="3" customWidth="1"/>
    <col min="12808" max="12808" width="1.77734375" style="3" customWidth="1"/>
    <col min="12809" max="12814" width="7.33203125" style="3" customWidth="1"/>
    <col min="12815" max="12815" width="1.109375" style="3" customWidth="1"/>
    <col min="12816" max="12816" width="1.77734375" style="3" customWidth="1"/>
    <col min="12817" max="12819" width="7.33203125" style="3" customWidth="1"/>
    <col min="12820" max="12820" width="7.6640625" style="3" customWidth="1"/>
    <col min="12821" max="12821" width="7.33203125" style="3" customWidth="1"/>
    <col min="12822" max="12822" width="7.6640625" style="3" customWidth="1"/>
    <col min="12823" max="12823" width="1.109375" style="3" customWidth="1"/>
    <col min="12824" max="12824" width="1.77734375" style="3" customWidth="1"/>
    <col min="12825" max="12830" width="7.33203125" style="3" customWidth="1"/>
    <col min="12831" max="12831" width="1.109375" style="3" customWidth="1"/>
    <col min="12832" max="13056" width="9" style="3"/>
    <col min="13057" max="13062" width="7.33203125" style="3" customWidth="1"/>
    <col min="13063" max="13063" width="1.109375" style="3" customWidth="1"/>
    <col min="13064" max="13064" width="1.77734375" style="3" customWidth="1"/>
    <col min="13065" max="13070" width="7.33203125" style="3" customWidth="1"/>
    <col min="13071" max="13071" width="1.109375" style="3" customWidth="1"/>
    <col min="13072" max="13072" width="1.77734375" style="3" customWidth="1"/>
    <col min="13073" max="13075" width="7.33203125" style="3" customWidth="1"/>
    <col min="13076" max="13076" width="7.6640625" style="3" customWidth="1"/>
    <col min="13077" max="13077" width="7.33203125" style="3" customWidth="1"/>
    <col min="13078" max="13078" width="7.6640625" style="3" customWidth="1"/>
    <col min="13079" max="13079" width="1.109375" style="3" customWidth="1"/>
    <col min="13080" max="13080" width="1.77734375" style="3" customWidth="1"/>
    <col min="13081" max="13086" width="7.33203125" style="3" customWidth="1"/>
    <col min="13087" max="13087" width="1.109375" style="3" customWidth="1"/>
    <col min="13088" max="13312" width="9" style="3"/>
    <col min="13313" max="13318" width="7.33203125" style="3" customWidth="1"/>
    <col min="13319" max="13319" width="1.109375" style="3" customWidth="1"/>
    <col min="13320" max="13320" width="1.77734375" style="3" customWidth="1"/>
    <col min="13321" max="13326" width="7.33203125" style="3" customWidth="1"/>
    <col min="13327" max="13327" width="1.109375" style="3" customWidth="1"/>
    <col min="13328" max="13328" width="1.77734375" style="3" customWidth="1"/>
    <col min="13329" max="13331" width="7.33203125" style="3" customWidth="1"/>
    <col min="13332" max="13332" width="7.6640625" style="3" customWidth="1"/>
    <col min="13333" max="13333" width="7.33203125" style="3" customWidth="1"/>
    <col min="13334" max="13334" width="7.6640625" style="3" customWidth="1"/>
    <col min="13335" max="13335" width="1.109375" style="3" customWidth="1"/>
    <col min="13336" max="13336" width="1.77734375" style="3" customWidth="1"/>
    <col min="13337" max="13342" width="7.33203125" style="3" customWidth="1"/>
    <col min="13343" max="13343" width="1.109375" style="3" customWidth="1"/>
    <col min="13344" max="13568" width="9" style="3"/>
    <col min="13569" max="13574" width="7.33203125" style="3" customWidth="1"/>
    <col min="13575" max="13575" width="1.109375" style="3" customWidth="1"/>
    <col min="13576" max="13576" width="1.77734375" style="3" customWidth="1"/>
    <col min="13577" max="13582" width="7.33203125" style="3" customWidth="1"/>
    <col min="13583" max="13583" width="1.109375" style="3" customWidth="1"/>
    <col min="13584" max="13584" width="1.77734375" style="3" customWidth="1"/>
    <col min="13585" max="13587" width="7.33203125" style="3" customWidth="1"/>
    <col min="13588" max="13588" width="7.6640625" style="3" customWidth="1"/>
    <col min="13589" max="13589" width="7.33203125" style="3" customWidth="1"/>
    <col min="13590" max="13590" width="7.6640625" style="3" customWidth="1"/>
    <col min="13591" max="13591" width="1.109375" style="3" customWidth="1"/>
    <col min="13592" max="13592" width="1.77734375" style="3" customWidth="1"/>
    <col min="13593" max="13598" width="7.33203125" style="3" customWidth="1"/>
    <col min="13599" max="13599" width="1.109375" style="3" customWidth="1"/>
    <col min="13600" max="13824" width="9" style="3"/>
    <col min="13825" max="13830" width="7.33203125" style="3" customWidth="1"/>
    <col min="13831" max="13831" width="1.109375" style="3" customWidth="1"/>
    <col min="13832" max="13832" width="1.77734375" style="3" customWidth="1"/>
    <col min="13833" max="13838" width="7.33203125" style="3" customWidth="1"/>
    <col min="13839" max="13839" width="1.109375" style="3" customWidth="1"/>
    <col min="13840" max="13840" width="1.77734375" style="3" customWidth="1"/>
    <col min="13841" max="13843" width="7.33203125" style="3" customWidth="1"/>
    <col min="13844" max="13844" width="7.6640625" style="3" customWidth="1"/>
    <col min="13845" max="13845" width="7.33203125" style="3" customWidth="1"/>
    <col min="13846" max="13846" width="7.6640625" style="3" customWidth="1"/>
    <col min="13847" max="13847" width="1.109375" style="3" customWidth="1"/>
    <col min="13848" max="13848" width="1.77734375" style="3" customWidth="1"/>
    <col min="13849" max="13854" width="7.33203125" style="3" customWidth="1"/>
    <col min="13855" max="13855" width="1.109375" style="3" customWidth="1"/>
    <col min="13856" max="14080" width="9" style="3"/>
    <col min="14081" max="14086" width="7.33203125" style="3" customWidth="1"/>
    <col min="14087" max="14087" width="1.109375" style="3" customWidth="1"/>
    <col min="14088" max="14088" width="1.77734375" style="3" customWidth="1"/>
    <col min="14089" max="14094" width="7.33203125" style="3" customWidth="1"/>
    <col min="14095" max="14095" width="1.109375" style="3" customWidth="1"/>
    <col min="14096" max="14096" width="1.77734375" style="3" customWidth="1"/>
    <col min="14097" max="14099" width="7.33203125" style="3" customWidth="1"/>
    <col min="14100" max="14100" width="7.6640625" style="3" customWidth="1"/>
    <col min="14101" max="14101" width="7.33203125" style="3" customWidth="1"/>
    <col min="14102" max="14102" width="7.6640625" style="3" customWidth="1"/>
    <col min="14103" max="14103" width="1.109375" style="3" customWidth="1"/>
    <col min="14104" max="14104" width="1.77734375" style="3" customWidth="1"/>
    <col min="14105" max="14110" width="7.33203125" style="3" customWidth="1"/>
    <col min="14111" max="14111" width="1.109375" style="3" customWidth="1"/>
    <col min="14112" max="14336" width="9" style="3"/>
    <col min="14337" max="14342" width="7.33203125" style="3" customWidth="1"/>
    <col min="14343" max="14343" width="1.109375" style="3" customWidth="1"/>
    <col min="14344" max="14344" width="1.77734375" style="3" customWidth="1"/>
    <col min="14345" max="14350" width="7.33203125" style="3" customWidth="1"/>
    <col min="14351" max="14351" width="1.109375" style="3" customWidth="1"/>
    <col min="14352" max="14352" width="1.77734375" style="3" customWidth="1"/>
    <col min="14353" max="14355" width="7.33203125" style="3" customWidth="1"/>
    <col min="14356" max="14356" width="7.6640625" style="3" customWidth="1"/>
    <col min="14357" max="14357" width="7.33203125" style="3" customWidth="1"/>
    <col min="14358" max="14358" width="7.6640625" style="3" customWidth="1"/>
    <col min="14359" max="14359" width="1.109375" style="3" customWidth="1"/>
    <col min="14360" max="14360" width="1.77734375" style="3" customWidth="1"/>
    <col min="14361" max="14366" width="7.33203125" style="3" customWidth="1"/>
    <col min="14367" max="14367" width="1.109375" style="3" customWidth="1"/>
    <col min="14368" max="14592" width="9" style="3"/>
    <col min="14593" max="14598" width="7.33203125" style="3" customWidth="1"/>
    <col min="14599" max="14599" width="1.109375" style="3" customWidth="1"/>
    <col min="14600" max="14600" width="1.77734375" style="3" customWidth="1"/>
    <col min="14601" max="14606" width="7.33203125" style="3" customWidth="1"/>
    <col min="14607" max="14607" width="1.109375" style="3" customWidth="1"/>
    <col min="14608" max="14608" width="1.77734375" style="3" customWidth="1"/>
    <col min="14609" max="14611" width="7.33203125" style="3" customWidth="1"/>
    <col min="14612" max="14612" width="7.6640625" style="3" customWidth="1"/>
    <col min="14613" max="14613" width="7.33203125" style="3" customWidth="1"/>
    <col min="14614" max="14614" width="7.6640625" style="3" customWidth="1"/>
    <col min="14615" max="14615" width="1.109375" style="3" customWidth="1"/>
    <col min="14616" max="14616" width="1.77734375" style="3" customWidth="1"/>
    <col min="14617" max="14622" width="7.33203125" style="3" customWidth="1"/>
    <col min="14623" max="14623" width="1.109375" style="3" customWidth="1"/>
    <col min="14624" max="14848" width="9" style="3"/>
    <col min="14849" max="14854" width="7.33203125" style="3" customWidth="1"/>
    <col min="14855" max="14855" width="1.109375" style="3" customWidth="1"/>
    <col min="14856" max="14856" width="1.77734375" style="3" customWidth="1"/>
    <col min="14857" max="14862" width="7.33203125" style="3" customWidth="1"/>
    <col min="14863" max="14863" width="1.109375" style="3" customWidth="1"/>
    <col min="14864" max="14864" width="1.77734375" style="3" customWidth="1"/>
    <col min="14865" max="14867" width="7.33203125" style="3" customWidth="1"/>
    <col min="14868" max="14868" width="7.6640625" style="3" customWidth="1"/>
    <col min="14869" max="14869" width="7.33203125" style="3" customWidth="1"/>
    <col min="14870" max="14870" width="7.6640625" style="3" customWidth="1"/>
    <col min="14871" max="14871" width="1.109375" style="3" customWidth="1"/>
    <col min="14872" max="14872" width="1.77734375" style="3" customWidth="1"/>
    <col min="14873" max="14878" width="7.33203125" style="3" customWidth="1"/>
    <col min="14879" max="14879" width="1.109375" style="3" customWidth="1"/>
    <col min="14880" max="15104" width="9" style="3"/>
    <col min="15105" max="15110" width="7.33203125" style="3" customWidth="1"/>
    <col min="15111" max="15111" width="1.109375" style="3" customWidth="1"/>
    <col min="15112" max="15112" width="1.77734375" style="3" customWidth="1"/>
    <col min="15113" max="15118" width="7.33203125" style="3" customWidth="1"/>
    <col min="15119" max="15119" width="1.109375" style="3" customWidth="1"/>
    <col min="15120" max="15120" width="1.77734375" style="3" customWidth="1"/>
    <col min="15121" max="15123" width="7.33203125" style="3" customWidth="1"/>
    <col min="15124" max="15124" width="7.6640625" style="3" customWidth="1"/>
    <col min="15125" max="15125" width="7.33203125" style="3" customWidth="1"/>
    <col min="15126" max="15126" width="7.6640625" style="3" customWidth="1"/>
    <col min="15127" max="15127" width="1.109375" style="3" customWidth="1"/>
    <col min="15128" max="15128" width="1.77734375" style="3" customWidth="1"/>
    <col min="15129" max="15134" width="7.33203125" style="3" customWidth="1"/>
    <col min="15135" max="15135" width="1.109375" style="3" customWidth="1"/>
    <col min="15136" max="15360" width="9" style="3"/>
    <col min="15361" max="15366" width="7.33203125" style="3" customWidth="1"/>
    <col min="15367" max="15367" width="1.109375" style="3" customWidth="1"/>
    <col min="15368" max="15368" width="1.77734375" style="3" customWidth="1"/>
    <col min="15369" max="15374" width="7.33203125" style="3" customWidth="1"/>
    <col min="15375" max="15375" width="1.109375" style="3" customWidth="1"/>
    <col min="15376" max="15376" width="1.77734375" style="3" customWidth="1"/>
    <col min="15377" max="15379" width="7.33203125" style="3" customWidth="1"/>
    <col min="15380" max="15380" width="7.6640625" style="3" customWidth="1"/>
    <col min="15381" max="15381" width="7.33203125" style="3" customWidth="1"/>
    <col min="15382" max="15382" width="7.6640625" style="3" customWidth="1"/>
    <col min="15383" max="15383" width="1.109375" style="3" customWidth="1"/>
    <col min="15384" max="15384" width="1.77734375" style="3" customWidth="1"/>
    <col min="15385" max="15390" width="7.33203125" style="3" customWidth="1"/>
    <col min="15391" max="15391" width="1.109375" style="3" customWidth="1"/>
    <col min="15392" max="15616" width="9" style="3"/>
    <col min="15617" max="15622" width="7.33203125" style="3" customWidth="1"/>
    <col min="15623" max="15623" width="1.109375" style="3" customWidth="1"/>
    <col min="15624" max="15624" width="1.77734375" style="3" customWidth="1"/>
    <col min="15625" max="15630" width="7.33203125" style="3" customWidth="1"/>
    <col min="15631" max="15631" width="1.109375" style="3" customWidth="1"/>
    <col min="15632" max="15632" width="1.77734375" style="3" customWidth="1"/>
    <col min="15633" max="15635" width="7.33203125" style="3" customWidth="1"/>
    <col min="15636" max="15636" width="7.6640625" style="3" customWidth="1"/>
    <col min="15637" max="15637" width="7.33203125" style="3" customWidth="1"/>
    <col min="15638" max="15638" width="7.6640625" style="3" customWidth="1"/>
    <col min="15639" max="15639" width="1.109375" style="3" customWidth="1"/>
    <col min="15640" max="15640" width="1.77734375" style="3" customWidth="1"/>
    <col min="15641" max="15646" width="7.33203125" style="3" customWidth="1"/>
    <col min="15647" max="15647" width="1.109375" style="3" customWidth="1"/>
    <col min="15648" max="15872" width="9" style="3"/>
    <col min="15873" max="15878" width="7.33203125" style="3" customWidth="1"/>
    <col min="15879" max="15879" width="1.109375" style="3" customWidth="1"/>
    <col min="15880" max="15880" width="1.77734375" style="3" customWidth="1"/>
    <col min="15881" max="15886" width="7.33203125" style="3" customWidth="1"/>
    <col min="15887" max="15887" width="1.109375" style="3" customWidth="1"/>
    <col min="15888" max="15888" width="1.77734375" style="3" customWidth="1"/>
    <col min="15889" max="15891" width="7.33203125" style="3" customWidth="1"/>
    <col min="15892" max="15892" width="7.6640625" style="3" customWidth="1"/>
    <col min="15893" max="15893" width="7.33203125" style="3" customWidth="1"/>
    <col min="15894" max="15894" width="7.6640625" style="3" customWidth="1"/>
    <col min="15895" max="15895" width="1.109375" style="3" customWidth="1"/>
    <col min="15896" max="15896" width="1.77734375" style="3" customWidth="1"/>
    <col min="15897" max="15902" width="7.33203125" style="3" customWidth="1"/>
    <col min="15903" max="15903" width="1.109375" style="3" customWidth="1"/>
    <col min="15904" max="16128" width="9" style="3"/>
    <col min="16129" max="16134" width="7.33203125" style="3" customWidth="1"/>
    <col min="16135" max="16135" width="1.109375" style="3" customWidth="1"/>
    <col min="16136" max="16136" width="1.77734375" style="3" customWidth="1"/>
    <col min="16137" max="16142" width="7.33203125" style="3" customWidth="1"/>
    <col min="16143" max="16143" width="1.109375" style="3" customWidth="1"/>
    <col min="16144" max="16144" width="1.77734375" style="3" customWidth="1"/>
    <col min="16145" max="16147" width="7.33203125" style="3" customWidth="1"/>
    <col min="16148" max="16148" width="7.6640625" style="3" customWidth="1"/>
    <col min="16149" max="16149" width="7.33203125" style="3" customWidth="1"/>
    <col min="16150" max="16150" width="7.6640625" style="3" customWidth="1"/>
    <col min="16151" max="16151" width="1.109375" style="3" customWidth="1"/>
    <col min="16152" max="16152" width="1.77734375" style="3" customWidth="1"/>
    <col min="16153" max="16158" width="7.33203125" style="3" customWidth="1"/>
    <col min="16159" max="16159" width="1.109375" style="3" customWidth="1"/>
    <col min="16160" max="16384" width="9" style="3"/>
  </cols>
  <sheetData>
    <row r="1" spans="1:31" ht="13.8" customHeight="1"/>
    <row r="2" spans="1:31" ht="44.25" customHeight="1" thickBot="1">
      <c r="A2" s="1285" t="s">
        <v>414</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c r="Y2" s="1285"/>
      <c r="Z2" s="1285"/>
      <c r="AA2" s="1285"/>
      <c r="AB2" s="1285"/>
      <c r="AC2" s="1285"/>
      <c r="AD2" s="1285"/>
      <c r="AE2" s="1285"/>
    </row>
    <row r="3" spans="1:31" ht="21.6" customHeight="1" thickBot="1">
      <c r="A3" s="1286" t="s">
        <v>35</v>
      </c>
      <c r="B3" s="1007"/>
      <c r="C3" s="1008" t="s">
        <v>36</v>
      </c>
      <c r="D3" s="1009"/>
      <c r="E3" s="1010" t="s">
        <v>36</v>
      </c>
      <c r="F3" s="1011"/>
      <c r="G3" s="1012"/>
      <c r="H3" s="277"/>
      <c r="I3" s="1287" t="s">
        <v>35</v>
      </c>
      <c r="J3" s="1288"/>
      <c r="K3" s="1008" t="s">
        <v>36</v>
      </c>
      <c r="L3" s="1009"/>
      <c r="M3" s="1010" t="s">
        <v>36</v>
      </c>
      <c r="N3" s="1011"/>
      <c r="O3" s="1012"/>
      <c r="P3" s="277"/>
      <c r="Q3" s="1287" t="s">
        <v>35</v>
      </c>
      <c r="R3" s="1288"/>
      <c r="S3" s="1288" t="s">
        <v>36</v>
      </c>
      <c r="T3" s="1288"/>
      <c r="U3" s="1010" t="s">
        <v>36</v>
      </c>
      <c r="V3" s="1011"/>
      <c r="W3" s="1012"/>
      <c r="X3" s="278"/>
      <c r="Y3" s="1289" t="s">
        <v>35</v>
      </c>
      <c r="Z3" s="1290"/>
      <c r="AA3" s="1010" t="s">
        <v>36</v>
      </c>
      <c r="AB3" s="1291"/>
      <c r="AC3" s="1010" t="s">
        <v>36</v>
      </c>
      <c r="AD3" s="1011"/>
      <c r="AE3" s="1012"/>
    </row>
    <row r="4" spans="1:31" ht="21.6" customHeight="1">
      <c r="A4" s="1239" t="s">
        <v>263</v>
      </c>
      <c r="B4" s="1240"/>
      <c r="C4" s="1240"/>
      <c r="D4" s="1240"/>
      <c r="E4" s="1240"/>
      <c r="F4" s="1240"/>
      <c r="G4" s="1241"/>
      <c r="H4" s="13"/>
      <c r="I4" s="1492" t="s">
        <v>369</v>
      </c>
      <c r="J4" s="1493"/>
      <c r="K4" s="1077" t="s">
        <v>415</v>
      </c>
      <c r="L4" s="1078"/>
      <c r="M4" s="1079">
        <v>838</v>
      </c>
      <c r="N4" s="1080">
        <v>0</v>
      </c>
      <c r="O4" s="192"/>
      <c r="P4" s="13"/>
      <c r="Q4" s="1043" t="s">
        <v>43</v>
      </c>
      <c r="R4" s="1044"/>
      <c r="S4" s="1044"/>
      <c r="T4" s="1044"/>
      <c r="U4" s="1044"/>
      <c r="V4" s="1044"/>
      <c r="W4" s="1045"/>
      <c r="X4" s="52"/>
      <c r="Y4" s="1494" t="s">
        <v>59</v>
      </c>
      <c r="Z4" s="1495"/>
      <c r="AA4" s="1495"/>
      <c r="AB4" s="18" t="s">
        <v>167</v>
      </c>
      <c r="AC4" s="1079">
        <v>617</v>
      </c>
      <c r="AD4" s="1080">
        <v>0</v>
      </c>
      <c r="AE4" s="19"/>
    </row>
    <row r="5" spans="1:31" ht="21.6" customHeight="1">
      <c r="A5" s="1233" t="s">
        <v>41</v>
      </c>
      <c r="B5" s="61"/>
      <c r="C5" s="1262" t="s">
        <v>42</v>
      </c>
      <c r="D5" s="1263"/>
      <c r="E5" s="279"/>
      <c r="F5" s="280">
        <v>913</v>
      </c>
      <c r="G5" s="62"/>
      <c r="H5" s="13"/>
      <c r="I5" s="1490"/>
      <c r="J5" s="1491"/>
      <c r="K5" s="1206" t="s">
        <v>202</v>
      </c>
      <c r="L5" s="1207"/>
      <c r="M5" s="1245">
        <v>622</v>
      </c>
      <c r="N5" s="1246">
        <v>0</v>
      </c>
      <c r="O5" s="193"/>
      <c r="P5" s="13"/>
      <c r="Q5" s="1409" t="s">
        <v>45</v>
      </c>
      <c r="R5" s="1410"/>
      <c r="S5" s="1410"/>
      <c r="T5" s="1411"/>
      <c r="U5" s="1118">
        <v>1670</v>
      </c>
      <c r="V5" s="1119"/>
      <c r="W5" s="17"/>
      <c r="X5" s="53"/>
      <c r="Y5" s="1355" t="s">
        <v>64</v>
      </c>
      <c r="Z5" s="1356"/>
      <c r="AA5" s="1356"/>
      <c r="AB5" s="93" t="s">
        <v>167</v>
      </c>
      <c r="AC5" s="1079">
        <v>557</v>
      </c>
      <c r="AD5" s="1080">
        <v>0</v>
      </c>
      <c r="AE5" s="94"/>
    </row>
    <row r="6" spans="1:31" ht="21.6" customHeight="1">
      <c r="A6" s="1234"/>
      <c r="B6" s="59" t="s">
        <v>10</v>
      </c>
      <c r="C6" s="281" t="s">
        <v>377</v>
      </c>
      <c r="D6" s="282">
        <v>527</v>
      </c>
      <c r="E6" s="283" t="s">
        <v>378</v>
      </c>
      <c r="F6" s="284">
        <v>386</v>
      </c>
      <c r="G6" s="124"/>
      <c r="H6" s="13"/>
      <c r="I6" s="1488" t="s">
        <v>370</v>
      </c>
      <c r="J6" s="1489"/>
      <c r="K6" s="1279" t="s">
        <v>199</v>
      </c>
      <c r="L6" s="1280"/>
      <c r="M6" s="1069">
        <v>853</v>
      </c>
      <c r="N6" s="1070">
        <v>0</v>
      </c>
      <c r="O6" s="20"/>
      <c r="P6" s="13"/>
      <c r="Q6" s="1359" t="s">
        <v>48</v>
      </c>
      <c r="R6" s="1360"/>
      <c r="S6" s="56"/>
      <c r="T6" s="57"/>
      <c r="U6" s="1079">
        <v>1835</v>
      </c>
      <c r="V6" s="1080"/>
      <c r="W6" s="19"/>
      <c r="X6" s="53"/>
      <c r="Y6" s="1355" t="s">
        <v>68</v>
      </c>
      <c r="Z6" s="1356"/>
      <c r="AA6" s="1356"/>
      <c r="AB6" s="18" t="s">
        <v>167</v>
      </c>
      <c r="AC6" s="1079">
        <v>732</v>
      </c>
      <c r="AD6" s="1080">
        <v>0</v>
      </c>
      <c r="AE6" s="19"/>
    </row>
    <row r="7" spans="1:31" ht="21.6" customHeight="1">
      <c r="A7" s="1234"/>
      <c r="B7" s="59" t="s">
        <v>287</v>
      </c>
      <c r="C7" s="281" t="s">
        <v>379</v>
      </c>
      <c r="D7" s="282">
        <v>532</v>
      </c>
      <c r="E7" s="283" t="s">
        <v>380</v>
      </c>
      <c r="F7" s="284">
        <v>381</v>
      </c>
      <c r="G7" s="124"/>
      <c r="H7" s="13"/>
      <c r="I7" s="1490"/>
      <c r="J7" s="1491"/>
      <c r="K7" s="1206" t="s">
        <v>415</v>
      </c>
      <c r="L7" s="1207"/>
      <c r="M7" s="1245">
        <v>697</v>
      </c>
      <c r="N7" s="1246">
        <v>0</v>
      </c>
      <c r="O7" s="16"/>
      <c r="P7" s="13"/>
      <c r="Q7" s="1359" t="s">
        <v>51</v>
      </c>
      <c r="R7" s="1360"/>
      <c r="S7" s="56"/>
      <c r="T7" s="57"/>
      <c r="U7" s="1079">
        <v>1710</v>
      </c>
      <c r="V7" s="1080"/>
      <c r="W7" s="19"/>
      <c r="X7" s="53"/>
      <c r="Y7" s="1355" t="s">
        <v>61</v>
      </c>
      <c r="Z7" s="1356"/>
      <c r="AA7" s="1356"/>
      <c r="AB7" s="93" t="s">
        <v>167</v>
      </c>
      <c r="AC7" s="1063">
        <v>562</v>
      </c>
      <c r="AD7" s="1064">
        <v>0</v>
      </c>
      <c r="AE7" s="94"/>
    </row>
    <row r="8" spans="1:31" ht="21.6" customHeight="1">
      <c r="A8" s="1234"/>
      <c r="B8" s="59" t="s">
        <v>416</v>
      </c>
      <c r="C8" s="281" t="s">
        <v>417</v>
      </c>
      <c r="D8" s="282">
        <v>537</v>
      </c>
      <c r="E8" s="283" t="s">
        <v>418</v>
      </c>
      <c r="F8" s="284">
        <v>376</v>
      </c>
      <c r="G8" s="124"/>
      <c r="H8" s="13"/>
      <c r="I8" s="1488" t="s">
        <v>335</v>
      </c>
      <c r="J8" s="1489"/>
      <c r="K8" s="1279" t="s">
        <v>199</v>
      </c>
      <c r="L8" s="1280"/>
      <c r="M8" s="1069">
        <v>491</v>
      </c>
      <c r="N8" s="1070">
        <v>0</v>
      </c>
      <c r="O8" s="20"/>
      <c r="P8" s="13"/>
      <c r="Q8" s="1359" t="s">
        <v>54</v>
      </c>
      <c r="R8" s="1360"/>
      <c r="S8" s="56"/>
      <c r="T8" s="57"/>
      <c r="U8" s="1079">
        <v>1530</v>
      </c>
      <c r="V8" s="1080"/>
      <c r="W8" s="19"/>
      <c r="X8" s="53"/>
      <c r="Y8" s="1110" t="s">
        <v>70</v>
      </c>
      <c r="Z8" s="1111"/>
      <c r="AA8" s="1111"/>
      <c r="AB8" s="1111"/>
      <c r="AC8" s="1111"/>
      <c r="AD8" s="1111"/>
      <c r="AE8" s="1112"/>
    </row>
    <row r="9" spans="1:31" ht="21.6" customHeight="1">
      <c r="A9" s="1234"/>
      <c r="B9" s="59" t="s">
        <v>288</v>
      </c>
      <c r="C9" s="285" t="s">
        <v>382</v>
      </c>
      <c r="D9" s="286">
        <v>522</v>
      </c>
      <c r="E9" s="287" t="s">
        <v>383</v>
      </c>
      <c r="F9" s="284">
        <v>391</v>
      </c>
      <c r="G9" s="124"/>
      <c r="H9" s="13"/>
      <c r="I9" s="1488"/>
      <c r="J9" s="1489"/>
      <c r="K9" s="1077" t="s">
        <v>415</v>
      </c>
      <c r="L9" s="1078"/>
      <c r="M9" s="1079">
        <v>411</v>
      </c>
      <c r="N9" s="1080">
        <v>0</v>
      </c>
      <c r="O9" s="126"/>
      <c r="P9" s="13"/>
      <c r="Q9" s="1373" t="s">
        <v>56</v>
      </c>
      <c r="R9" s="1374"/>
      <c r="S9" s="1374"/>
      <c r="T9" s="1425"/>
      <c r="U9" s="1079">
        <v>1921</v>
      </c>
      <c r="V9" s="1080"/>
      <c r="W9" s="19"/>
      <c r="X9" s="53"/>
      <c r="Y9" s="1115" t="s">
        <v>73</v>
      </c>
      <c r="Z9" s="1116"/>
      <c r="AA9" s="1116"/>
      <c r="AB9" s="1117"/>
      <c r="AC9" s="1118">
        <v>908</v>
      </c>
      <c r="AD9" s="1119">
        <v>0</v>
      </c>
      <c r="AE9" s="14"/>
    </row>
    <row r="10" spans="1:31" ht="21.6" customHeight="1">
      <c r="A10" s="1234"/>
      <c r="B10" s="59" t="s">
        <v>71</v>
      </c>
      <c r="C10" s="285" t="s">
        <v>384</v>
      </c>
      <c r="D10" s="286" t="s">
        <v>341</v>
      </c>
      <c r="E10" s="287" t="s">
        <v>385</v>
      </c>
      <c r="F10" s="284">
        <v>373</v>
      </c>
      <c r="G10" s="124"/>
      <c r="H10" s="4"/>
      <c r="I10" s="1490"/>
      <c r="J10" s="1491"/>
      <c r="K10" s="1206" t="s">
        <v>202</v>
      </c>
      <c r="L10" s="1207"/>
      <c r="M10" s="1245">
        <v>396</v>
      </c>
      <c r="N10" s="1246">
        <v>0</v>
      </c>
      <c r="O10" s="70"/>
      <c r="Q10" s="1359" t="s">
        <v>58</v>
      </c>
      <c r="R10" s="1360"/>
      <c r="S10" s="56"/>
      <c r="T10" s="57"/>
      <c r="U10" s="1079">
        <v>1419</v>
      </c>
      <c r="V10" s="1080"/>
      <c r="W10" s="19"/>
      <c r="X10" s="53"/>
      <c r="Y10" s="1093" t="s">
        <v>307</v>
      </c>
      <c r="Z10" s="1094"/>
      <c r="AA10" s="1094"/>
      <c r="AB10" s="60"/>
      <c r="AC10" s="1079">
        <v>1078</v>
      </c>
      <c r="AD10" s="1080">
        <v>0</v>
      </c>
      <c r="AE10" s="15"/>
    </row>
    <row r="11" spans="1:31" s="4" customFormat="1" ht="21.6" customHeight="1">
      <c r="A11" s="1234"/>
      <c r="B11" s="59" t="s">
        <v>265</v>
      </c>
      <c r="C11" s="285" t="s">
        <v>386</v>
      </c>
      <c r="D11" s="286">
        <v>537</v>
      </c>
      <c r="E11" s="287" t="s">
        <v>387</v>
      </c>
      <c r="F11" s="284">
        <v>376</v>
      </c>
      <c r="G11" s="124"/>
      <c r="H11" s="3"/>
      <c r="I11" s="1239" t="s">
        <v>273</v>
      </c>
      <c r="J11" s="1240"/>
      <c r="K11" s="1240"/>
      <c r="L11" s="1240"/>
      <c r="M11" s="1240"/>
      <c r="N11" s="1240"/>
      <c r="O11" s="1241"/>
      <c r="Q11" s="1351" t="s">
        <v>60</v>
      </c>
      <c r="R11" s="1352"/>
      <c r="S11" s="80"/>
      <c r="T11" s="84"/>
      <c r="U11" s="1069">
        <v>1730</v>
      </c>
      <c r="V11" s="1070"/>
      <c r="W11" s="20"/>
      <c r="X11" s="53"/>
      <c r="Y11" s="1093" t="s">
        <v>337</v>
      </c>
      <c r="Z11" s="1094"/>
      <c r="AA11" s="1094"/>
      <c r="AB11" s="1221"/>
      <c r="AC11" s="1079">
        <v>707</v>
      </c>
      <c r="AD11" s="1080">
        <v>0</v>
      </c>
      <c r="AE11" s="15"/>
    </row>
    <row r="12" spans="1:31" ht="21.6" customHeight="1">
      <c r="A12" s="1234"/>
      <c r="B12" s="59" t="s">
        <v>47</v>
      </c>
      <c r="C12" s="281" t="s">
        <v>388</v>
      </c>
      <c r="D12" s="282">
        <v>572</v>
      </c>
      <c r="E12" s="283" t="s">
        <v>389</v>
      </c>
      <c r="F12" s="284">
        <v>341</v>
      </c>
      <c r="G12" s="124"/>
      <c r="I12" s="1485" t="s">
        <v>419</v>
      </c>
      <c r="J12" s="1486"/>
      <c r="K12" s="1486"/>
      <c r="L12" s="1487"/>
      <c r="M12" s="1059">
        <v>522</v>
      </c>
      <c r="N12" s="1060">
        <v>0</v>
      </c>
      <c r="O12" s="123"/>
      <c r="Q12" s="1373" t="s">
        <v>63</v>
      </c>
      <c r="R12" s="1374"/>
      <c r="S12" s="1374"/>
      <c r="T12" s="1425"/>
      <c r="U12" s="1079">
        <v>1474</v>
      </c>
      <c r="V12" s="1080"/>
      <c r="W12" s="19"/>
      <c r="X12" s="52"/>
      <c r="Y12" s="1359" t="s">
        <v>309</v>
      </c>
      <c r="Z12" s="1360"/>
      <c r="AA12" s="59"/>
      <c r="AB12" s="60"/>
      <c r="AC12" s="1079">
        <v>938</v>
      </c>
      <c r="AD12" s="1080">
        <v>0</v>
      </c>
      <c r="AE12" s="15"/>
    </row>
    <row r="13" spans="1:31" ht="21.6" customHeight="1">
      <c r="A13" s="1234"/>
      <c r="B13" s="59" t="s">
        <v>50</v>
      </c>
      <c r="C13" s="281" t="s">
        <v>390</v>
      </c>
      <c r="D13" s="282">
        <v>557</v>
      </c>
      <c r="E13" s="283" t="s">
        <v>391</v>
      </c>
      <c r="F13" s="284">
        <v>356</v>
      </c>
      <c r="G13" s="124"/>
      <c r="I13" s="1448" t="s">
        <v>286</v>
      </c>
      <c r="J13" s="1481"/>
      <c r="K13" s="1481"/>
      <c r="L13" s="54" t="s">
        <v>420</v>
      </c>
      <c r="M13" s="1118">
        <v>637</v>
      </c>
      <c r="N13" s="1119">
        <v>0</v>
      </c>
      <c r="O13" s="17"/>
      <c r="Q13" s="1373" t="s">
        <v>67</v>
      </c>
      <c r="R13" s="1374"/>
      <c r="S13" s="1374"/>
      <c r="T13" s="1425"/>
      <c r="U13" s="1079">
        <v>1474</v>
      </c>
      <c r="V13" s="1080"/>
      <c r="W13" s="19"/>
      <c r="X13" s="53"/>
      <c r="Y13" s="1093" t="s">
        <v>342</v>
      </c>
      <c r="Z13" s="1094"/>
      <c r="AA13" s="1094"/>
      <c r="AB13" s="1221"/>
      <c r="AC13" s="1079">
        <v>667</v>
      </c>
      <c r="AD13" s="1080">
        <v>0</v>
      </c>
      <c r="AE13" s="15"/>
    </row>
    <row r="14" spans="1:31" ht="21.6" customHeight="1">
      <c r="A14" s="1235"/>
      <c r="B14" s="271" t="s">
        <v>53</v>
      </c>
      <c r="C14" s="288" t="s">
        <v>392</v>
      </c>
      <c r="D14" s="289">
        <v>532</v>
      </c>
      <c r="E14" s="290" t="s">
        <v>393</v>
      </c>
      <c r="F14" s="291">
        <v>381</v>
      </c>
      <c r="G14" s="132"/>
      <c r="I14" s="1482"/>
      <c r="J14" s="1483"/>
      <c r="K14" s="1483"/>
      <c r="L14" s="65" t="s">
        <v>415</v>
      </c>
      <c r="M14" s="1079">
        <v>657</v>
      </c>
      <c r="N14" s="1080">
        <v>0</v>
      </c>
      <c r="O14" s="19"/>
      <c r="Q14" s="1400" t="s">
        <v>69</v>
      </c>
      <c r="R14" s="1401"/>
      <c r="S14" s="1401"/>
      <c r="T14" s="1402"/>
      <c r="U14" s="1069">
        <v>1505</v>
      </c>
      <c r="V14" s="1070"/>
      <c r="W14" s="20"/>
      <c r="X14" s="53"/>
      <c r="Y14" s="1093" t="s">
        <v>310</v>
      </c>
      <c r="Z14" s="1094"/>
      <c r="AA14" s="1094"/>
      <c r="AB14" s="60"/>
      <c r="AC14" s="1079">
        <v>863</v>
      </c>
      <c r="AD14" s="1080">
        <v>0</v>
      </c>
      <c r="AE14" s="15"/>
    </row>
    <row r="15" spans="1:31" ht="21.6" customHeight="1">
      <c r="A15" s="1259" t="s">
        <v>293</v>
      </c>
      <c r="B15" s="1260"/>
      <c r="C15" s="133"/>
      <c r="D15" s="134"/>
      <c r="E15" s="1423">
        <v>401</v>
      </c>
      <c r="F15" s="1424">
        <v>0</v>
      </c>
      <c r="G15" s="135"/>
      <c r="I15" s="1449"/>
      <c r="J15" s="1484"/>
      <c r="K15" s="1484"/>
      <c r="L15" s="154" t="s">
        <v>421</v>
      </c>
      <c r="M15" s="1154">
        <v>632</v>
      </c>
      <c r="N15" s="1155">
        <v>0</v>
      </c>
      <c r="O15" s="127"/>
      <c r="Q15" s="1459" t="s">
        <v>266</v>
      </c>
      <c r="R15" s="1460"/>
      <c r="S15" s="1460"/>
      <c r="T15" s="1478"/>
      <c r="U15" s="1245">
        <v>1530</v>
      </c>
      <c r="V15" s="1246"/>
      <c r="W15" s="70"/>
      <c r="X15" s="53"/>
      <c r="Y15" s="1400" t="s">
        <v>343</v>
      </c>
      <c r="Z15" s="1401"/>
      <c r="AA15" s="1401"/>
      <c r="AB15" s="1402"/>
      <c r="AC15" s="1369">
        <v>1038</v>
      </c>
      <c r="AD15" s="1370">
        <v>0</v>
      </c>
      <c r="AE15" s="20"/>
    </row>
    <row r="16" spans="1:31" ht="21.6" customHeight="1">
      <c r="A16" s="1233" t="s">
        <v>295</v>
      </c>
      <c r="B16" s="136" t="s">
        <v>204</v>
      </c>
      <c r="C16" s="1255"/>
      <c r="D16" s="1256"/>
      <c r="E16" s="1424">
        <v>752</v>
      </c>
      <c r="F16" s="1424">
        <v>0</v>
      </c>
      <c r="G16" s="99"/>
      <c r="I16" s="1476" t="s">
        <v>289</v>
      </c>
      <c r="J16" s="1477"/>
      <c r="K16" s="999" t="s">
        <v>199</v>
      </c>
      <c r="L16" s="1000"/>
      <c r="M16" s="1118">
        <v>577</v>
      </c>
      <c r="N16" s="1119">
        <v>0</v>
      </c>
      <c r="O16" s="17"/>
      <c r="Q16" s="1264" t="s">
        <v>72</v>
      </c>
      <c r="R16" s="1265"/>
      <c r="S16" s="1479" t="s">
        <v>42</v>
      </c>
      <c r="T16" s="1480"/>
      <c r="U16" s="1369">
        <v>3014</v>
      </c>
      <c r="V16" s="1370"/>
      <c r="W16" s="71"/>
      <c r="X16" s="53"/>
      <c r="Y16" s="1373" t="s">
        <v>81</v>
      </c>
      <c r="Z16" s="1374"/>
      <c r="AA16" s="1374"/>
      <c r="AB16" s="131"/>
      <c r="AC16" s="1361">
        <v>1098</v>
      </c>
      <c r="AD16" s="1362">
        <v>0</v>
      </c>
      <c r="AE16" s="19"/>
    </row>
    <row r="17" spans="1:31" ht="21.6" customHeight="1">
      <c r="A17" s="1234"/>
      <c r="B17" s="137" t="s">
        <v>210</v>
      </c>
      <c r="C17" s="1262" t="s">
        <v>42</v>
      </c>
      <c r="D17" s="1263"/>
      <c r="E17" s="1370">
        <v>868</v>
      </c>
      <c r="F17" s="1370">
        <v>0</v>
      </c>
      <c r="G17" s="97"/>
      <c r="I17" s="1468"/>
      <c r="J17" s="1469"/>
      <c r="K17" s="1206" t="s">
        <v>336</v>
      </c>
      <c r="L17" s="1207"/>
      <c r="M17" s="1245">
        <v>627</v>
      </c>
      <c r="N17" s="1246">
        <v>0</v>
      </c>
      <c r="O17" s="70"/>
      <c r="Q17" s="143"/>
      <c r="R17" s="292" t="s">
        <v>75</v>
      </c>
      <c r="S17" s="293" t="s">
        <v>200</v>
      </c>
      <c r="T17" s="402">
        <v>1839</v>
      </c>
      <c r="U17" s="295" t="s">
        <v>201</v>
      </c>
      <c r="V17" s="405">
        <v>1175</v>
      </c>
      <c r="W17" s="71"/>
      <c r="X17" s="53"/>
      <c r="Y17" s="1133" t="s">
        <v>86</v>
      </c>
      <c r="Z17" s="1134"/>
      <c r="AA17" s="1077"/>
      <c r="AB17" s="1078"/>
      <c r="AC17" s="1079">
        <v>1404</v>
      </c>
      <c r="AD17" s="1080">
        <v>0</v>
      </c>
      <c r="AE17" s="15"/>
    </row>
    <row r="18" spans="1:31" ht="21.6" customHeight="1">
      <c r="A18" s="1235"/>
      <c r="B18" s="271" t="s">
        <v>288</v>
      </c>
      <c r="C18" s="296" t="s">
        <v>344</v>
      </c>
      <c r="D18" s="297" t="s">
        <v>422</v>
      </c>
      <c r="E18" s="298" t="s">
        <v>345</v>
      </c>
      <c r="F18" s="291">
        <v>411</v>
      </c>
      <c r="G18" s="69"/>
      <c r="H18" s="138"/>
      <c r="I18" s="1468" t="s">
        <v>276</v>
      </c>
      <c r="J18" s="1469"/>
      <c r="K18" s="21"/>
      <c r="L18" s="21"/>
      <c r="M18" s="1154">
        <v>552</v>
      </c>
      <c r="N18" s="1155">
        <v>0</v>
      </c>
      <c r="O18" s="127"/>
      <c r="Q18" s="1470" t="s">
        <v>76</v>
      </c>
      <c r="R18" s="1471"/>
      <c r="S18" s="1472" t="s">
        <v>42</v>
      </c>
      <c r="T18" s="1473"/>
      <c r="U18" s="1474">
        <v>2151</v>
      </c>
      <c r="V18" s="1475">
        <v>0</v>
      </c>
      <c r="W18" s="14"/>
      <c r="X18" s="53"/>
      <c r="Y18" s="1093" t="s">
        <v>346</v>
      </c>
      <c r="Z18" s="1094"/>
      <c r="AA18" s="1094"/>
      <c r="AB18" s="65"/>
      <c r="AC18" s="1079">
        <v>893</v>
      </c>
      <c r="AD18" s="1080">
        <v>0</v>
      </c>
      <c r="AE18" s="15"/>
    </row>
    <row r="19" spans="1:31" ht="21.6" customHeight="1">
      <c r="A19" s="1233" t="s">
        <v>301</v>
      </c>
      <c r="B19" s="136" t="s">
        <v>204</v>
      </c>
      <c r="C19" s="1236"/>
      <c r="D19" s="1237"/>
      <c r="E19" s="1238">
        <v>647</v>
      </c>
      <c r="F19" s="1238">
        <v>0</v>
      </c>
      <c r="G19" s="99"/>
      <c r="I19" s="1239" t="s">
        <v>277</v>
      </c>
      <c r="J19" s="1240"/>
      <c r="K19" s="1240"/>
      <c r="L19" s="1240"/>
      <c r="M19" s="1240"/>
      <c r="N19" s="1240"/>
      <c r="O19" s="1241"/>
      <c r="Q19" s="144"/>
      <c r="R19" s="299" t="s">
        <v>75</v>
      </c>
      <c r="S19" s="300" t="s">
        <v>200</v>
      </c>
      <c r="T19" s="404">
        <v>1231</v>
      </c>
      <c r="U19" s="301" t="s">
        <v>201</v>
      </c>
      <c r="V19" s="302">
        <v>920</v>
      </c>
      <c r="W19" s="58"/>
      <c r="X19" s="53"/>
      <c r="Y19" s="1093" t="s">
        <v>347</v>
      </c>
      <c r="Z19" s="1094"/>
      <c r="AA19" s="1094"/>
      <c r="AB19" s="65"/>
      <c r="AC19" s="1079">
        <v>762</v>
      </c>
      <c r="AD19" s="1080">
        <v>0</v>
      </c>
      <c r="AE19" s="15"/>
    </row>
    <row r="20" spans="1:31" ht="21.6" customHeight="1">
      <c r="A20" s="1234"/>
      <c r="B20" s="139" t="s">
        <v>210</v>
      </c>
      <c r="C20" s="1242" t="s">
        <v>42</v>
      </c>
      <c r="D20" s="1243"/>
      <c r="E20" s="1244">
        <v>908</v>
      </c>
      <c r="F20" s="1244">
        <v>0</v>
      </c>
      <c r="G20" s="97"/>
      <c r="I20" s="1450" t="s">
        <v>62</v>
      </c>
      <c r="J20" s="1451"/>
      <c r="K20" s="91"/>
      <c r="L20" s="87"/>
      <c r="M20" s="1118">
        <v>527</v>
      </c>
      <c r="N20" s="1119">
        <v>0</v>
      </c>
      <c r="O20" s="17"/>
      <c r="Q20" s="1463" t="s">
        <v>78</v>
      </c>
      <c r="R20" s="1464"/>
      <c r="S20" s="145"/>
      <c r="T20" s="146"/>
      <c r="U20" s="1465">
        <v>1419</v>
      </c>
      <c r="V20" s="1244">
        <v>0</v>
      </c>
      <c r="W20" s="17"/>
      <c r="X20" s="53"/>
      <c r="Y20" s="1359" t="s">
        <v>91</v>
      </c>
      <c r="Z20" s="1360"/>
      <c r="AA20" s="64"/>
      <c r="AB20" s="65"/>
      <c r="AC20" s="1079">
        <v>712</v>
      </c>
      <c r="AD20" s="1080">
        <v>0</v>
      </c>
      <c r="AE20" s="15"/>
    </row>
    <row r="21" spans="1:31" ht="21.6" customHeight="1">
      <c r="A21" s="1234"/>
      <c r="B21" s="59" t="s">
        <v>22</v>
      </c>
      <c r="C21" s="303" t="s">
        <v>405</v>
      </c>
      <c r="D21" s="286">
        <v>562</v>
      </c>
      <c r="E21" s="304" t="s">
        <v>406</v>
      </c>
      <c r="F21" s="284">
        <v>346</v>
      </c>
      <c r="G21" s="66"/>
      <c r="I21" s="1367" t="s">
        <v>66</v>
      </c>
      <c r="J21" s="1368"/>
      <c r="K21" s="92"/>
      <c r="L21" s="93"/>
      <c r="M21" s="1357">
        <v>722</v>
      </c>
      <c r="N21" s="1358">
        <v>0</v>
      </c>
      <c r="O21" s="94"/>
      <c r="Q21" s="1466" t="s">
        <v>80</v>
      </c>
      <c r="R21" s="1467"/>
      <c r="S21" s="153"/>
      <c r="T21" s="147"/>
      <c r="U21" s="1216">
        <v>2011</v>
      </c>
      <c r="V21" s="1217">
        <v>0</v>
      </c>
      <c r="W21" s="19"/>
      <c r="X21" s="53"/>
      <c r="Y21" s="1133" t="s">
        <v>348</v>
      </c>
      <c r="Z21" s="1134"/>
      <c r="AA21" s="1077"/>
      <c r="AB21" s="1078"/>
      <c r="AC21" s="1079">
        <v>863</v>
      </c>
      <c r="AD21" s="1080">
        <v>0</v>
      </c>
      <c r="AE21" s="15"/>
    </row>
    <row r="22" spans="1:31" ht="21.6" customHeight="1">
      <c r="A22" s="1234"/>
      <c r="B22" s="59" t="s">
        <v>287</v>
      </c>
      <c r="C22" s="303" t="s">
        <v>407</v>
      </c>
      <c r="D22" s="286">
        <v>532</v>
      </c>
      <c r="E22" s="304" t="s">
        <v>377</v>
      </c>
      <c r="F22" s="284">
        <v>376</v>
      </c>
      <c r="G22" s="66"/>
      <c r="I22" s="1373" t="s">
        <v>294</v>
      </c>
      <c r="J22" s="1374"/>
      <c r="K22" s="1374"/>
      <c r="L22" s="18"/>
      <c r="M22" s="1216">
        <v>697</v>
      </c>
      <c r="N22" s="1217">
        <v>0</v>
      </c>
      <c r="O22" s="19"/>
      <c r="Q22" s="1461" t="s">
        <v>83</v>
      </c>
      <c r="R22" s="1462"/>
      <c r="S22" s="1462"/>
      <c r="T22" s="147"/>
      <c r="U22" s="1216">
        <v>1580</v>
      </c>
      <c r="V22" s="1217">
        <v>0</v>
      </c>
      <c r="W22" s="19"/>
      <c r="X22" s="53"/>
      <c r="Y22" s="1093" t="s">
        <v>94</v>
      </c>
      <c r="Z22" s="1094"/>
      <c r="AA22" s="1094"/>
      <c r="AB22" s="65"/>
      <c r="AC22" s="1079">
        <v>943</v>
      </c>
      <c r="AD22" s="1080">
        <v>0</v>
      </c>
      <c r="AE22" s="15"/>
    </row>
    <row r="23" spans="1:31" ht="21.6" customHeight="1">
      <c r="A23" s="1234"/>
      <c r="B23" s="59" t="s">
        <v>65</v>
      </c>
      <c r="C23" s="303" t="s">
        <v>379</v>
      </c>
      <c r="D23" s="286">
        <v>562</v>
      </c>
      <c r="E23" s="304" t="s">
        <v>380</v>
      </c>
      <c r="F23" s="284">
        <v>346</v>
      </c>
      <c r="G23" s="66"/>
      <c r="I23" s="1373" t="s">
        <v>296</v>
      </c>
      <c r="J23" s="1374"/>
      <c r="K23" s="1374"/>
      <c r="L23" s="18"/>
      <c r="M23" s="1216">
        <v>827</v>
      </c>
      <c r="N23" s="1217">
        <v>0</v>
      </c>
      <c r="O23" s="19"/>
      <c r="Q23" s="1457" t="s">
        <v>85</v>
      </c>
      <c r="R23" s="1458"/>
      <c r="S23" s="305" t="s">
        <v>200</v>
      </c>
      <c r="T23" s="403">
        <v>1473</v>
      </c>
      <c r="U23" s="306" t="s">
        <v>201</v>
      </c>
      <c r="V23" s="400">
        <v>1065</v>
      </c>
      <c r="W23" s="15"/>
      <c r="X23" s="52"/>
      <c r="Y23" s="1093" t="s">
        <v>98</v>
      </c>
      <c r="Z23" s="1094"/>
      <c r="AA23" s="1094"/>
      <c r="AB23" s="65"/>
      <c r="AC23" s="1079">
        <v>993</v>
      </c>
      <c r="AD23" s="1080">
        <v>0</v>
      </c>
      <c r="AE23" s="15"/>
    </row>
    <row r="24" spans="1:31" ht="21.6" customHeight="1">
      <c r="A24" s="1234"/>
      <c r="B24" s="269" t="s">
        <v>288</v>
      </c>
      <c r="C24" s="303" t="s">
        <v>408</v>
      </c>
      <c r="D24" s="286">
        <v>562</v>
      </c>
      <c r="E24" s="304" t="s">
        <v>381</v>
      </c>
      <c r="F24" s="284">
        <v>346</v>
      </c>
      <c r="G24" s="66"/>
      <c r="I24" s="1373" t="s">
        <v>298</v>
      </c>
      <c r="J24" s="1374"/>
      <c r="K24" s="1374"/>
      <c r="L24" s="1425"/>
      <c r="M24" s="1216">
        <v>456</v>
      </c>
      <c r="N24" s="1217">
        <v>0</v>
      </c>
      <c r="O24" s="19"/>
      <c r="Q24" s="1459" t="s">
        <v>88</v>
      </c>
      <c r="R24" s="1460"/>
      <c r="S24" s="1460"/>
      <c r="T24" s="188"/>
      <c r="U24" s="1403">
        <v>2126</v>
      </c>
      <c r="V24" s="1404">
        <v>0</v>
      </c>
      <c r="W24" s="70"/>
      <c r="X24" s="53"/>
      <c r="Y24" s="1093" t="s">
        <v>350</v>
      </c>
      <c r="Z24" s="1094"/>
      <c r="AA24" s="1094"/>
      <c r="AB24" s="65"/>
      <c r="AC24" s="1079">
        <v>1595</v>
      </c>
      <c r="AD24" s="1080">
        <v>0</v>
      </c>
      <c r="AE24" s="15"/>
    </row>
    <row r="25" spans="1:31" ht="21.6" customHeight="1">
      <c r="A25" s="1234"/>
      <c r="B25" s="59" t="s">
        <v>71</v>
      </c>
      <c r="C25" s="303" t="s">
        <v>409</v>
      </c>
      <c r="D25" s="286" t="s">
        <v>423</v>
      </c>
      <c r="E25" s="304" t="s">
        <v>382</v>
      </c>
      <c r="F25" s="284">
        <v>350</v>
      </c>
      <c r="G25" s="66"/>
      <c r="I25" s="1373" t="s">
        <v>300</v>
      </c>
      <c r="J25" s="1374"/>
      <c r="K25" s="1374"/>
      <c r="L25" s="1425"/>
      <c r="M25" s="1216">
        <v>1093</v>
      </c>
      <c r="N25" s="1217">
        <v>0</v>
      </c>
      <c r="O25" s="19"/>
      <c r="Q25" s="1453" t="s">
        <v>90</v>
      </c>
      <c r="R25" s="122"/>
      <c r="S25" s="1455" t="s">
        <v>42</v>
      </c>
      <c r="T25" s="1456"/>
      <c r="U25" s="1369">
        <v>2222</v>
      </c>
      <c r="V25" s="1370">
        <v>0</v>
      </c>
      <c r="W25" s="71"/>
      <c r="X25" s="53"/>
      <c r="Y25" s="1093" t="s">
        <v>353</v>
      </c>
      <c r="Z25" s="1094"/>
      <c r="AA25" s="1094"/>
      <c r="AB25" s="1221"/>
      <c r="AC25" s="1079">
        <v>1103</v>
      </c>
      <c r="AD25" s="1080">
        <v>0</v>
      </c>
      <c r="AE25" s="15"/>
    </row>
    <row r="26" spans="1:31" ht="21.6" customHeight="1">
      <c r="A26" s="1234"/>
      <c r="B26" s="275" t="s">
        <v>265</v>
      </c>
      <c r="C26" s="303" t="s">
        <v>383</v>
      </c>
      <c r="D26" s="286">
        <v>552</v>
      </c>
      <c r="E26" s="304" t="s">
        <v>410</v>
      </c>
      <c r="F26" s="284">
        <v>356</v>
      </c>
      <c r="G26" s="66"/>
      <c r="I26" s="1373" t="s">
        <v>355</v>
      </c>
      <c r="J26" s="1374"/>
      <c r="K26" s="1374"/>
      <c r="L26" s="18"/>
      <c r="M26" s="1216">
        <v>617</v>
      </c>
      <c r="N26" s="1217">
        <v>0</v>
      </c>
      <c r="O26" s="19"/>
      <c r="P26" s="7"/>
      <c r="Q26" s="1453"/>
      <c r="R26" s="56" t="s">
        <v>75</v>
      </c>
      <c r="S26" s="85" t="s">
        <v>200</v>
      </c>
      <c r="T26" s="399">
        <v>1417</v>
      </c>
      <c r="U26" s="306" t="s">
        <v>201</v>
      </c>
      <c r="V26" s="284">
        <v>805</v>
      </c>
      <c r="W26" s="75"/>
      <c r="X26" s="77"/>
      <c r="Y26" s="1222" t="s">
        <v>356</v>
      </c>
      <c r="Z26" s="1223"/>
      <c r="AA26" s="1223"/>
      <c r="AB26" s="1224"/>
      <c r="AC26" s="1369">
        <v>978</v>
      </c>
      <c r="AD26" s="1370">
        <v>0</v>
      </c>
      <c r="AE26" s="71"/>
    </row>
    <row r="27" spans="1:31" ht="21.6" customHeight="1">
      <c r="A27" s="1234"/>
      <c r="B27" s="59" t="s">
        <v>74</v>
      </c>
      <c r="C27" s="303" t="s">
        <v>384</v>
      </c>
      <c r="D27" s="286">
        <v>547</v>
      </c>
      <c r="E27" s="304" t="s">
        <v>385</v>
      </c>
      <c r="F27" s="284">
        <v>361</v>
      </c>
      <c r="G27" s="66"/>
      <c r="I27" s="1359" t="s">
        <v>84</v>
      </c>
      <c r="J27" s="1360"/>
      <c r="K27" s="56"/>
      <c r="L27" s="18" t="s">
        <v>167</v>
      </c>
      <c r="M27" s="1216">
        <v>316</v>
      </c>
      <c r="N27" s="1217">
        <v>0</v>
      </c>
      <c r="O27" s="19"/>
      <c r="Q27" s="1453"/>
      <c r="R27" s="240" t="s">
        <v>349</v>
      </c>
      <c r="S27" s="85" t="s">
        <v>200</v>
      </c>
      <c r="T27" s="399">
        <v>1119</v>
      </c>
      <c r="U27" s="306" t="s">
        <v>201</v>
      </c>
      <c r="V27" s="400">
        <v>1103</v>
      </c>
      <c r="W27" s="75"/>
      <c r="X27" s="53"/>
      <c r="Y27" s="1110" t="s">
        <v>104</v>
      </c>
      <c r="Z27" s="1111"/>
      <c r="AA27" s="1111"/>
      <c r="AB27" s="1111"/>
      <c r="AC27" s="1111"/>
      <c r="AD27" s="1111"/>
      <c r="AE27" s="1112"/>
    </row>
    <row r="28" spans="1:31" ht="21.6" customHeight="1">
      <c r="A28" s="1234"/>
      <c r="B28" s="275" t="s">
        <v>50</v>
      </c>
      <c r="C28" s="303" t="s">
        <v>411</v>
      </c>
      <c r="D28" s="286">
        <v>527</v>
      </c>
      <c r="E28" s="304" t="s">
        <v>412</v>
      </c>
      <c r="F28" s="284">
        <v>381</v>
      </c>
      <c r="G28" s="66"/>
      <c r="I28" s="1373" t="s">
        <v>302</v>
      </c>
      <c r="J28" s="1374"/>
      <c r="K28" s="1374"/>
      <c r="L28" s="18" t="s">
        <v>167</v>
      </c>
      <c r="M28" s="1216">
        <v>276</v>
      </c>
      <c r="N28" s="1217">
        <v>0</v>
      </c>
      <c r="O28" s="19"/>
      <c r="Q28" s="1454"/>
      <c r="R28" s="307" t="s">
        <v>352</v>
      </c>
      <c r="S28" s="308" t="s">
        <v>96</v>
      </c>
      <c r="T28" s="402">
        <v>1352</v>
      </c>
      <c r="U28" s="309" t="s">
        <v>97</v>
      </c>
      <c r="V28" s="291">
        <v>870</v>
      </c>
      <c r="W28" s="76"/>
      <c r="X28" s="53"/>
      <c r="Y28" s="1115" t="s">
        <v>270</v>
      </c>
      <c r="Z28" s="1116"/>
      <c r="AA28" s="1116"/>
      <c r="AB28" s="1117"/>
      <c r="AC28" s="1407">
        <v>1384</v>
      </c>
      <c r="AD28" s="1408">
        <v>0</v>
      </c>
      <c r="AE28" s="14"/>
    </row>
    <row r="29" spans="1:31" ht="21.6" customHeight="1">
      <c r="A29" s="1235"/>
      <c r="B29" s="275" t="s">
        <v>77</v>
      </c>
      <c r="C29" s="310" t="s">
        <v>413</v>
      </c>
      <c r="D29" s="311">
        <v>547</v>
      </c>
      <c r="E29" s="312" t="s">
        <v>388</v>
      </c>
      <c r="F29" s="302">
        <v>361</v>
      </c>
      <c r="G29" s="135"/>
      <c r="I29" s="1359" t="s">
        <v>89</v>
      </c>
      <c r="J29" s="1360"/>
      <c r="K29" s="56"/>
      <c r="L29" s="18" t="s">
        <v>167</v>
      </c>
      <c r="M29" s="1216">
        <v>431</v>
      </c>
      <c r="N29" s="1217">
        <v>0</v>
      </c>
      <c r="O29" s="19"/>
      <c r="Q29" s="1452" t="s">
        <v>100</v>
      </c>
      <c r="R29" s="1413"/>
      <c r="S29" s="1413"/>
      <c r="T29" s="125"/>
      <c r="U29" s="1219">
        <v>1128</v>
      </c>
      <c r="V29" s="1220">
        <v>0</v>
      </c>
      <c r="W29" s="126"/>
      <c r="X29" s="53"/>
      <c r="Y29" s="1093" t="s">
        <v>272</v>
      </c>
      <c r="Z29" s="1094"/>
      <c r="AA29" s="1094"/>
      <c r="AB29" s="1221"/>
      <c r="AC29" s="1361">
        <v>2508</v>
      </c>
      <c r="AD29" s="1362">
        <v>0</v>
      </c>
      <c r="AE29" s="15"/>
    </row>
    <row r="30" spans="1:31" ht="21.6" customHeight="1">
      <c r="A30" s="1043" t="s">
        <v>79</v>
      </c>
      <c r="B30" s="1044"/>
      <c r="C30" s="1044"/>
      <c r="D30" s="1044"/>
      <c r="E30" s="1044"/>
      <c r="F30" s="1044"/>
      <c r="G30" s="1045"/>
      <c r="I30" s="1446" t="s">
        <v>359</v>
      </c>
      <c r="J30" s="1447"/>
      <c r="K30" s="1447"/>
      <c r="L30" s="313" t="s">
        <v>167</v>
      </c>
      <c r="M30" s="1210">
        <v>346</v>
      </c>
      <c r="N30" s="1211">
        <v>0</v>
      </c>
      <c r="O30" s="20"/>
      <c r="Q30" s="1448" t="s">
        <v>102</v>
      </c>
      <c r="R30" s="270" t="s">
        <v>75</v>
      </c>
      <c r="S30" s="91" t="s">
        <v>200</v>
      </c>
      <c r="T30" s="401">
        <v>1081</v>
      </c>
      <c r="U30" s="314" t="s">
        <v>201</v>
      </c>
      <c r="V30" s="315">
        <v>840</v>
      </c>
      <c r="W30" s="14"/>
      <c r="X30" s="53"/>
      <c r="Y30" s="979" t="s">
        <v>110</v>
      </c>
      <c r="Z30" s="980"/>
      <c r="AA30" s="88"/>
      <c r="AB30" s="81" t="s">
        <v>167</v>
      </c>
      <c r="AC30" s="1369">
        <v>1384</v>
      </c>
      <c r="AD30" s="1370">
        <v>0</v>
      </c>
      <c r="AE30" s="71"/>
    </row>
    <row r="31" spans="1:31" ht="21.6" customHeight="1">
      <c r="A31" s="1199" t="s">
        <v>82</v>
      </c>
      <c r="B31" s="1200"/>
      <c r="C31" s="999" t="s">
        <v>204</v>
      </c>
      <c r="D31" s="1000"/>
      <c r="E31" s="1407">
        <v>682</v>
      </c>
      <c r="F31" s="1408">
        <v>0</v>
      </c>
      <c r="G31" s="14"/>
      <c r="I31" s="1043" t="s">
        <v>93</v>
      </c>
      <c r="J31" s="1044"/>
      <c r="K31" s="1044"/>
      <c r="L31" s="1044"/>
      <c r="M31" s="1044"/>
      <c r="N31" s="1044"/>
      <c r="O31" s="1045"/>
      <c r="Q31" s="1449"/>
      <c r="R31" s="316" t="s">
        <v>349</v>
      </c>
      <c r="S31" s="308" t="s">
        <v>200</v>
      </c>
      <c r="T31" s="294">
        <v>963</v>
      </c>
      <c r="U31" s="309" t="s">
        <v>201</v>
      </c>
      <c r="V31" s="291">
        <v>958</v>
      </c>
      <c r="W31" s="16"/>
      <c r="X31" s="53"/>
      <c r="Y31" s="151" t="s">
        <v>112</v>
      </c>
      <c r="Z31" s="152"/>
      <c r="AA31" s="189"/>
      <c r="AB31" s="81" t="s">
        <v>167</v>
      </c>
      <c r="AC31" s="1369">
        <v>1695</v>
      </c>
      <c r="AD31" s="1370">
        <v>0</v>
      </c>
      <c r="AE31" s="71"/>
    </row>
    <row r="32" spans="1:31" ht="21.6" customHeight="1">
      <c r="A32" s="1201"/>
      <c r="B32" s="1202"/>
      <c r="C32" s="1206" t="s">
        <v>210</v>
      </c>
      <c r="D32" s="1207"/>
      <c r="E32" s="1385">
        <v>848</v>
      </c>
      <c r="F32" s="1370">
        <v>0</v>
      </c>
      <c r="G32" s="58"/>
      <c r="I32" s="1409" t="s">
        <v>282</v>
      </c>
      <c r="J32" s="1410"/>
      <c r="K32" s="1410"/>
      <c r="L32" s="91"/>
      <c r="M32" s="1118">
        <v>948</v>
      </c>
      <c r="N32" s="1119">
        <v>0</v>
      </c>
      <c r="O32" s="17"/>
      <c r="Q32" s="1450" t="s">
        <v>107</v>
      </c>
      <c r="R32" s="1451"/>
      <c r="S32" s="128"/>
      <c r="T32" s="129"/>
      <c r="U32" s="1407">
        <v>978</v>
      </c>
      <c r="V32" s="1408">
        <v>0</v>
      </c>
      <c r="W32" s="17"/>
      <c r="X32" s="53"/>
      <c r="Y32" s="979" t="s">
        <v>312</v>
      </c>
      <c r="Z32" s="980"/>
      <c r="AA32" s="88"/>
      <c r="AB32" s="81" t="s">
        <v>167</v>
      </c>
      <c r="AC32" s="1369">
        <v>1645</v>
      </c>
      <c r="AD32" s="1370">
        <v>0</v>
      </c>
      <c r="AE32" s="71"/>
    </row>
    <row r="33" spans="1:31" ht="21.6" customHeight="1">
      <c r="A33" s="1199" t="s">
        <v>87</v>
      </c>
      <c r="B33" s="1200"/>
      <c r="C33" s="999" t="s">
        <v>204</v>
      </c>
      <c r="D33" s="1000"/>
      <c r="E33" s="1380">
        <v>662</v>
      </c>
      <c r="F33" s="1381">
        <v>0</v>
      </c>
      <c r="G33" s="63"/>
      <c r="I33" s="1373" t="s">
        <v>283</v>
      </c>
      <c r="J33" s="1374"/>
      <c r="K33" s="1374"/>
      <c r="L33" s="85"/>
      <c r="M33" s="1183">
        <v>948</v>
      </c>
      <c r="N33" s="1184">
        <v>0</v>
      </c>
      <c r="O33" s="19"/>
      <c r="Q33" s="1359" t="s">
        <v>108</v>
      </c>
      <c r="R33" s="1360"/>
      <c r="S33" s="130"/>
      <c r="T33" s="131"/>
      <c r="U33" s="1361">
        <v>1540</v>
      </c>
      <c r="V33" s="1362">
        <v>0</v>
      </c>
      <c r="W33" s="19"/>
      <c r="X33" s="53"/>
      <c r="Y33" s="1133" t="s">
        <v>115</v>
      </c>
      <c r="Z33" s="1134"/>
      <c r="AA33" s="64">
        <v>1</v>
      </c>
      <c r="AB33" s="89" t="s">
        <v>167</v>
      </c>
      <c r="AC33" s="1361">
        <v>1640</v>
      </c>
      <c r="AD33" s="1362">
        <v>0</v>
      </c>
      <c r="AE33" s="15"/>
    </row>
    <row r="34" spans="1:31" ht="21.6" customHeight="1">
      <c r="A34" s="1201"/>
      <c r="B34" s="1202"/>
      <c r="C34" s="1206" t="s">
        <v>210</v>
      </c>
      <c r="D34" s="1207"/>
      <c r="E34" s="1357">
        <v>832</v>
      </c>
      <c r="F34" s="1362">
        <v>0</v>
      </c>
      <c r="G34" s="16"/>
      <c r="I34" s="1373" t="s">
        <v>106</v>
      </c>
      <c r="J34" s="1374"/>
      <c r="K34" s="1374"/>
      <c r="L34" s="1425"/>
      <c r="M34" s="1183">
        <v>1344</v>
      </c>
      <c r="N34" s="1184">
        <v>0</v>
      </c>
      <c r="O34" s="19"/>
      <c r="Q34" s="1373" t="s">
        <v>109</v>
      </c>
      <c r="R34" s="1374"/>
      <c r="S34" s="1374"/>
      <c r="T34" s="131"/>
      <c r="U34" s="1361">
        <v>1123</v>
      </c>
      <c r="V34" s="1362">
        <v>0</v>
      </c>
      <c r="W34" s="19"/>
      <c r="X34" s="53"/>
      <c r="Y34" s="1133" t="s">
        <v>115</v>
      </c>
      <c r="Z34" s="1134"/>
      <c r="AA34" s="64">
        <v>2</v>
      </c>
      <c r="AB34" s="89" t="s">
        <v>167</v>
      </c>
      <c r="AC34" s="1361">
        <v>1374</v>
      </c>
      <c r="AD34" s="1362">
        <v>0</v>
      </c>
      <c r="AE34" s="15"/>
    </row>
    <row r="35" spans="1:31" ht="21.6" customHeight="1">
      <c r="A35" s="1199" t="s">
        <v>92</v>
      </c>
      <c r="B35" s="1200"/>
      <c r="C35" s="999" t="s">
        <v>204</v>
      </c>
      <c r="D35" s="1000"/>
      <c r="E35" s="1407">
        <v>642</v>
      </c>
      <c r="F35" s="1408">
        <v>0</v>
      </c>
      <c r="G35" s="14"/>
      <c r="I35" s="1373" t="s">
        <v>284</v>
      </c>
      <c r="J35" s="1374"/>
      <c r="K35" s="1374"/>
      <c r="L35" s="1425"/>
      <c r="M35" s="1183">
        <v>757</v>
      </c>
      <c r="N35" s="1184">
        <v>0</v>
      </c>
      <c r="O35" s="19"/>
      <c r="Q35" s="1359" t="s">
        <v>111</v>
      </c>
      <c r="R35" s="1360"/>
      <c r="S35" s="130"/>
      <c r="T35" s="131"/>
      <c r="U35" s="1361">
        <v>873</v>
      </c>
      <c r="V35" s="1362">
        <v>0</v>
      </c>
      <c r="W35" s="19"/>
      <c r="X35" s="53"/>
      <c r="Y35" s="1093" t="s">
        <v>118</v>
      </c>
      <c r="Z35" s="1094"/>
      <c r="AA35" s="1094"/>
      <c r="AB35" s="89" t="s">
        <v>167</v>
      </c>
      <c r="AC35" s="1361">
        <v>2096</v>
      </c>
      <c r="AD35" s="1362">
        <v>0</v>
      </c>
      <c r="AE35" s="15"/>
    </row>
    <row r="36" spans="1:31" ht="21.6" customHeight="1">
      <c r="A36" s="1201"/>
      <c r="B36" s="1202"/>
      <c r="C36" s="1206" t="s">
        <v>210</v>
      </c>
      <c r="D36" s="1207"/>
      <c r="E36" s="1385">
        <v>787</v>
      </c>
      <c r="F36" s="1370">
        <v>0</v>
      </c>
      <c r="G36" s="58"/>
      <c r="I36" s="1400" t="s">
        <v>304</v>
      </c>
      <c r="J36" s="1401"/>
      <c r="K36" s="1401"/>
      <c r="L36" s="1402"/>
      <c r="M36" s="981">
        <v>868</v>
      </c>
      <c r="N36" s="982">
        <v>0</v>
      </c>
      <c r="O36" s="20"/>
      <c r="Q36" s="1373" t="s">
        <v>113</v>
      </c>
      <c r="R36" s="1374"/>
      <c r="S36" s="1374"/>
      <c r="T36" s="131"/>
      <c r="U36" s="1361">
        <v>893</v>
      </c>
      <c r="V36" s="1362">
        <v>0</v>
      </c>
      <c r="W36" s="19"/>
      <c r="X36" s="53"/>
      <c r="Y36" s="1133" t="s">
        <v>313</v>
      </c>
      <c r="Z36" s="1134"/>
      <c r="AA36" s="64">
        <v>1</v>
      </c>
      <c r="AB36" s="89" t="s">
        <v>167</v>
      </c>
      <c r="AC36" s="1361">
        <v>1073</v>
      </c>
      <c r="AD36" s="1362">
        <v>0</v>
      </c>
      <c r="AE36" s="15"/>
    </row>
    <row r="37" spans="1:31" ht="21.6" customHeight="1">
      <c r="A37" s="1203" t="s">
        <v>95</v>
      </c>
      <c r="B37" s="1204"/>
      <c r="C37" s="1000"/>
      <c r="D37" s="1205"/>
      <c r="E37" s="1407">
        <v>1359</v>
      </c>
      <c r="F37" s="1408">
        <v>0</v>
      </c>
      <c r="G37" s="14"/>
      <c r="I37" s="1373" t="s">
        <v>305</v>
      </c>
      <c r="J37" s="1374"/>
      <c r="K37" s="1374"/>
      <c r="L37" s="1425"/>
      <c r="M37" s="1183">
        <v>993</v>
      </c>
      <c r="N37" s="1184">
        <v>0</v>
      </c>
      <c r="O37" s="19"/>
      <c r="Q37" s="1373" t="s">
        <v>114</v>
      </c>
      <c r="R37" s="1374"/>
      <c r="S37" s="1374"/>
      <c r="T37" s="1425"/>
      <c r="U37" s="1361">
        <v>1640</v>
      </c>
      <c r="V37" s="1362">
        <v>0</v>
      </c>
      <c r="W37" s="15"/>
      <c r="X37" s="53"/>
      <c r="Y37" s="1133" t="s">
        <v>313</v>
      </c>
      <c r="Z37" s="1134"/>
      <c r="AA37" s="64">
        <v>2</v>
      </c>
      <c r="AB37" s="89" t="s">
        <v>167</v>
      </c>
      <c r="AC37" s="1361">
        <v>988</v>
      </c>
      <c r="AD37" s="1362">
        <v>0</v>
      </c>
      <c r="AE37" s="15"/>
    </row>
    <row r="38" spans="1:31" ht="21.6" customHeight="1">
      <c r="A38" s="1191" t="s">
        <v>99</v>
      </c>
      <c r="B38" s="1192"/>
      <c r="C38" s="1193"/>
      <c r="D38" s="1194"/>
      <c r="E38" s="1361">
        <v>632</v>
      </c>
      <c r="F38" s="1362">
        <v>0</v>
      </c>
      <c r="G38" s="15"/>
      <c r="I38" s="1443" t="s">
        <v>361</v>
      </c>
      <c r="J38" s="1444"/>
      <c r="K38" s="1444"/>
      <c r="L38" s="1445"/>
      <c r="M38" s="1183">
        <v>993</v>
      </c>
      <c r="N38" s="1184">
        <v>0</v>
      </c>
      <c r="O38" s="19"/>
      <c r="Q38" s="1373" t="s">
        <v>117</v>
      </c>
      <c r="R38" s="1374"/>
      <c r="S38" s="1374"/>
      <c r="T38" s="1425"/>
      <c r="U38" s="1361">
        <v>1760</v>
      </c>
      <c r="V38" s="1362">
        <v>0</v>
      </c>
      <c r="W38" s="19"/>
      <c r="X38" s="53"/>
      <c r="Y38" s="1113" t="s">
        <v>314</v>
      </c>
      <c r="Z38" s="1114"/>
      <c r="AA38" s="1114"/>
      <c r="AB38" s="89" t="s">
        <v>167</v>
      </c>
      <c r="AC38" s="1361">
        <v>2362</v>
      </c>
      <c r="AD38" s="1362">
        <v>0</v>
      </c>
      <c r="AE38" s="15"/>
    </row>
    <row r="39" spans="1:31" ht="21.6" customHeight="1">
      <c r="A39" s="1191" t="s">
        <v>101</v>
      </c>
      <c r="B39" s="1192"/>
      <c r="C39" s="1193"/>
      <c r="D39" s="1194"/>
      <c r="E39" s="1361">
        <v>466</v>
      </c>
      <c r="F39" s="1362">
        <v>0</v>
      </c>
      <c r="G39" s="15"/>
      <c r="I39" s="1387" t="s">
        <v>362</v>
      </c>
      <c r="J39" s="1388"/>
      <c r="K39" s="1388"/>
      <c r="L39" s="1442"/>
      <c r="M39" s="1183">
        <v>1158</v>
      </c>
      <c r="N39" s="1184">
        <v>0</v>
      </c>
      <c r="O39" s="94"/>
      <c r="Q39" s="1373" t="s">
        <v>120</v>
      </c>
      <c r="R39" s="1374"/>
      <c r="S39" s="1374"/>
      <c r="T39" s="1425"/>
      <c r="U39" s="1361">
        <v>1204</v>
      </c>
      <c r="V39" s="1362">
        <v>0</v>
      </c>
      <c r="W39" s="19"/>
      <c r="X39" s="53"/>
      <c r="Y39" s="1093" t="s">
        <v>315</v>
      </c>
      <c r="Z39" s="1094"/>
      <c r="AA39" s="1094"/>
      <c r="AB39" s="89" t="s">
        <v>167</v>
      </c>
      <c r="AC39" s="1361">
        <v>1871</v>
      </c>
      <c r="AD39" s="1362">
        <v>0</v>
      </c>
      <c r="AE39" s="15"/>
    </row>
    <row r="40" spans="1:31" ht="21.6" customHeight="1">
      <c r="A40" s="1437" t="s">
        <v>103</v>
      </c>
      <c r="B40" s="1438"/>
      <c r="C40" s="317"/>
      <c r="D40" s="318"/>
      <c r="E40" s="1403">
        <v>466</v>
      </c>
      <c r="F40" s="1404">
        <v>0</v>
      </c>
      <c r="G40" s="16"/>
      <c r="I40" s="1373" t="s">
        <v>363</v>
      </c>
      <c r="J40" s="1374"/>
      <c r="K40" s="1374"/>
      <c r="L40" s="1425"/>
      <c r="M40" s="1183">
        <v>983</v>
      </c>
      <c r="N40" s="1184">
        <v>0</v>
      </c>
      <c r="O40" s="94"/>
      <c r="Q40" s="1439" t="s">
        <v>360</v>
      </c>
      <c r="R40" s="1440"/>
      <c r="S40" s="1440"/>
      <c r="T40" s="1441"/>
      <c r="U40" s="1361">
        <v>1123</v>
      </c>
      <c r="V40" s="1362">
        <v>0</v>
      </c>
      <c r="W40" s="190"/>
      <c r="X40" s="53"/>
      <c r="Y40" s="1133" t="s">
        <v>274</v>
      </c>
      <c r="Z40" s="1134"/>
      <c r="AA40" s="78"/>
      <c r="AB40" s="89" t="s">
        <v>167</v>
      </c>
      <c r="AC40" s="1361">
        <v>1309</v>
      </c>
      <c r="AD40" s="1362">
        <v>0</v>
      </c>
      <c r="AE40" s="15"/>
    </row>
    <row r="41" spans="1:31" ht="21.6" customHeight="1">
      <c r="A41" s="1043" t="s">
        <v>105</v>
      </c>
      <c r="B41" s="1044"/>
      <c r="C41" s="1044"/>
      <c r="D41" s="1044"/>
      <c r="E41" s="1044"/>
      <c r="F41" s="1044"/>
      <c r="G41" s="1045"/>
      <c r="I41" s="1355" t="s">
        <v>306</v>
      </c>
      <c r="J41" s="1356"/>
      <c r="K41" s="1356"/>
      <c r="L41" s="1430"/>
      <c r="M41" s="1004">
        <v>898</v>
      </c>
      <c r="N41" s="1005">
        <v>0</v>
      </c>
      <c r="O41" s="94"/>
      <c r="Q41" s="1426" t="s">
        <v>123</v>
      </c>
      <c r="R41" s="1427"/>
      <c r="S41" s="1428"/>
      <c r="T41" s="1429"/>
      <c r="U41" s="1361">
        <v>1479</v>
      </c>
      <c r="V41" s="1362">
        <v>0</v>
      </c>
      <c r="W41" s="15"/>
      <c r="X41" s="53"/>
      <c r="Y41" s="1133" t="s">
        <v>364</v>
      </c>
      <c r="Z41" s="1134"/>
      <c r="AA41" s="51"/>
      <c r="AB41" s="89" t="s">
        <v>167</v>
      </c>
      <c r="AC41" s="1361">
        <v>2538</v>
      </c>
      <c r="AD41" s="1362">
        <v>0</v>
      </c>
      <c r="AE41" s="79"/>
    </row>
    <row r="42" spans="1:31" ht="21.6" customHeight="1">
      <c r="A42" s="1431" t="s">
        <v>203</v>
      </c>
      <c r="B42" s="1432"/>
      <c r="C42" s="999" t="s">
        <v>199</v>
      </c>
      <c r="D42" s="1000"/>
      <c r="E42" s="1118">
        <v>722</v>
      </c>
      <c r="F42" s="1119">
        <v>0</v>
      </c>
      <c r="G42" s="14"/>
      <c r="I42" s="1373" t="s">
        <v>365</v>
      </c>
      <c r="J42" s="1374"/>
      <c r="K42" s="1374"/>
      <c r="L42" s="1425"/>
      <c r="M42" s="1183">
        <v>918</v>
      </c>
      <c r="N42" s="1184">
        <v>0</v>
      </c>
      <c r="O42" s="94"/>
      <c r="Q42" s="1426" t="s">
        <v>131</v>
      </c>
      <c r="R42" s="1427"/>
      <c r="S42" s="1428"/>
      <c r="T42" s="1429"/>
      <c r="U42" s="1361">
        <v>1279</v>
      </c>
      <c r="V42" s="1362">
        <v>0</v>
      </c>
      <c r="W42" s="15"/>
      <c r="X42" s="53"/>
      <c r="Y42" s="1133" t="s">
        <v>132</v>
      </c>
      <c r="Z42" s="1134"/>
      <c r="AA42" s="51"/>
      <c r="AB42" s="89" t="s">
        <v>167</v>
      </c>
      <c r="AC42" s="1361">
        <v>1063</v>
      </c>
      <c r="AD42" s="1362">
        <v>0</v>
      </c>
      <c r="AE42" s="79"/>
    </row>
    <row r="43" spans="1:31" ht="21.6" customHeight="1">
      <c r="A43" s="1433"/>
      <c r="B43" s="1434"/>
      <c r="C43" s="1077" t="s">
        <v>336</v>
      </c>
      <c r="D43" s="1078"/>
      <c r="E43" s="1079">
        <v>777</v>
      </c>
      <c r="F43" s="1080">
        <v>0</v>
      </c>
      <c r="G43" s="15"/>
      <c r="I43" s="1043" t="s">
        <v>116</v>
      </c>
      <c r="J43" s="1044"/>
      <c r="K43" s="1044"/>
      <c r="L43" s="1044"/>
      <c r="M43" s="1044"/>
      <c r="N43" s="1044"/>
      <c r="O43" s="1045"/>
      <c r="Q43" s="1373" t="s">
        <v>128</v>
      </c>
      <c r="R43" s="1374"/>
      <c r="S43" s="1374"/>
      <c r="T43" s="1425"/>
      <c r="U43" s="1361">
        <v>2041</v>
      </c>
      <c r="V43" s="1362">
        <v>0</v>
      </c>
      <c r="W43" s="15"/>
      <c r="X43" s="52"/>
      <c r="Y43" s="1129" t="s">
        <v>144</v>
      </c>
      <c r="Z43" s="1130"/>
      <c r="AA43" s="45"/>
      <c r="AB43" s="90" t="s">
        <v>167</v>
      </c>
      <c r="AC43" s="1403">
        <v>893</v>
      </c>
      <c r="AD43" s="1404">
        <v>0</v>
      </c>
      <c r="AE43" s="16"/>
    </row>
    <row r="44" spans="1:31" ht="21.6" customHeight="1">
      <c r="A44" s="1433"/>
      <c r="B44" s="1434"/>
      <c r="C44" s="1077" t="s">
        <v>202</v>
      </c>
      <c r="D44" s="1078"/>
      <c r="E44" s="1361">
        <v>797</v>
      </c>
      <c r="F44" s="1362">
        <v>0</v>
      </c>
      <c r="G44" s="15"/>
      <c r="I44" s="1409" t="s">
        <v>285</v>
      </c>
      <c r="J44" s="1410"/>
      <c r="K44" s="1410"/>
      <c r="L44" s="1411"/>
      <c r="M44" s="1118">
        <v>1244</v>
      </c>
      <c r="N44" s="1119">
        <v>0</v>
      </c>
      <c r="O44" s="17"/>
      <c r="Q44" s="1426" t="s">
        <v>126</v>
      </c>
      <c r="R44" s="1427"/>
      <c r="S44" s="1428"/>
      <c r="T44" s="1429"/>
      <c r="U44" s="1361">
        <v>1284</v>
      </c>
      <c r="V44" s="1362">
        <v>0</v>
      </c>
      <c r="W44" s="15"/>
      <c r="X44" s="53"/>
      <c r="Y44" s="1178" t="s">
        <v>316</v>
      </c>
      <c r="Z44" s="1179"/>
      <c r="AA44" s="6">
        <v>1</v>
      </c>
      <c r="AB44" s="148" t="s">
        <v>167</v>
      </c>
      <c r="AC44" s="1407">
        <v>988</v>
      </c>
      <c r="AD44" s="1408">
        <v>0</v>
      </c>
      <c r="AE44" s="14"/>
    </row>
    <row r="45" spans="1:31" ht="21.6" customHeight="1">
      <c r="A45" s="1433"/>
      <c r="B45" s="1434"/>
      <c r="C45" s="1077" t="s">
        <v>204</v>
      </c>
      <c r="D45" s="1078"/>
      <c r="E45" s="1361">
        <v>587</v>
      </c>
      <c r="F45" s="1362">
        <v>0</v>
      </c>
      <c r="G45" s="15"/>
      <c r="H45" s="10"/>
      <c r="I45" s="1373" t="s">
        <v>122</v>
      </c>
      <c r="J45" s="1374"/>
      <c r="K45" s="1374"/>
      <c r="L45" s="85"/>
      <c r="M45" s="1079">
        <v>1058</v>
      </c>
      <c r="N45" s="1080">
        <v>0</v>
      </c>
      <c r="O45" s="19"/>
      <c r="P45" s="10"/>
      <c r="Q45" s="1426" t="s">
        <v>134</v>
      </c>
      <c r="R45" s="1427"/>
      <c r="S45" s="1428"/>
      <c r="T45" s="1429"/>
      <c r="U45" s="1361">
        <v>983</v>
      </c>
      <c r="V45" s="1362">
        <v>0</v>
      </c>
      <c r="W45" s="15"/>
      <c r="X45" s="53"/>
      <c r="Y45" s="1180"/>
      <c r="Z45" s="1181"/>
      <c r="AA45" s="82">
        <v>2</v>
      </c>
      <c r="AB45" s="149" t="s">
        <v>167</v>
      </c>
      <c r="AC45" s="1417">
        <v>1073</v>
      </c>
      <c r="AD45" s="1418">
        <v>0</v>
      </c>
      <c r="AE45" s="58"/>
    </row>
    <row r="46" spans="1:31" ht="21.6" customHeight="1">
      <c r="A46" s="1433"/>
      <c r="B46" s="1434"/>
      <c r="C46" s="1077" t="s">
        <v>210</v>
      </c>
      <c r="D46" s="1078"/>
      <c r="E46" s="1361">
        <v>752</v>
      </c>
      <c r="F46" s="1362">
        <v>0</v>
      </c>
      <c r="G46" s="15"/>
      <c r="I46" s="1359" t="s">
        <v>125</v>
      </c>
      <c r="J46" s="1360"/>
      <c r="K46" s="85"/>
      <c r="L46" s="85"/>
      <c r="M46" s="1079">
        <v>1158</v>
      </c>
      <c r="N46" s="1080">
        <v>0</v>
      </c>
      <c r="O46" s="19"/>
      <c r="Q46" s="1419" t="s">
        <v>137</v>
      </c>
      <c r="R46" s="1420"/>
      <c r="S46" s="1421"/>
      <c r="T46" s="1422"/>
      <c r="U46" s="1417">
        <v>1780</v>
      </c>
      <c r="V46" s="1418">
        <v>0</v>
      </c>
      <c r="W46" s="58"/>
      <c r="X46" s="53"/>
      <c r="Y46" s="1148" t="s">
        <v>140</v>
      </c>
      <c r="Z46" s="1149"/>
      <c r="AA46" s="5"/>
      <c r="AB46" s="191" t="s">
        <v>167</v>
      </c>
      <c r="AC46" s="1423">
        <v>777</v>
      </c>
      <c r="AD46" s="1424">
        <v>0</v>
      </c>
      <c r="AE46" s="67"/>
    </row>
    <row r="47" spans="1:31" ht="21.6" customHeight="1">
      <c r="A47" s="1435"/>
      <c r="B47" s="1436"/>
      <c r="C47" s="1152" t="s">
        <v>267</v>
      </c>
      <c r="D47" s="1153"/>
      <c r="E47" s="1154">
        <v>552</v>
      </c>
      <c r="F47" s="1155">
        <v>0</v>
      </c>
      <c r="G47" s="58"/>
      <c r="I47" s="1359" t="s">
        <v>127</v>
      </c>
      <c r="J47" s="1360"/>
      <c r="K47" s="85"/>
      <c r="L47" s="85"/>
      <c r="M47" s="1079">
        <v>933</v>
      </c>
      <c r="N47" s="1080">
        <v>0</v>
      </c>
      <c r="O47" s="19"/>
      <c r="Q47" s="1412" t="s">
        <v>143</v>
      </c>
      <c r="R47" s="1413"/>
      <c r="S47" s="1413"/>
      <c r="T47" s="140">
        <v>1</v>
      </c>
      <c r="U47" s="1416">
        <v>2066</v>
      </c>
      <c r="V47" s="1407">
        <v>0</v>
      </c>
      <c r="W47" s="14"/>
      <c r="X47" s="77"/>
      <c r="Y47" s="1161" t="s">
        <v>275</v>
      </c>
      <c r="Z47" s="1162"/>
      <c r="AA47" s="1162"/>
      <c r="AB47" s="1162"/>
      <c r="AC47" s="1162"/>
      <c r="AD47" s="1162"/>
      <c r="AE47" s="1163"/>
    </row>
    <row r="48" spans="1:31" ht="21.6" customHeight="1">
      <c r="A48" s="319" t="s">
        <v>119</v>
      </c>
      <c r="B48" s="320"/>
      <c r="C48" s="320"/>
      <c r="D48" s="320"/>
      <c r="E48" s="320"/>
      <c r="F48" s="320"/>
      <c r="G48" s="321"/>
      <c r="I48" s="1359" t="s">
        <v>130</v>
      </c>
      <c r="J48" s="1360"/>
      <c r="K48" s="85"/>
      <c r="L48" s="85"/>
      <c r="M48" s="1079">
        <v>1108</v>
      </c>
      <c r="N48" s="1080">
        <v>0</v>
      </c>
      <c r="O48" s="19"/>
      <c r="Q48" s="1414"/>
      <c r="R48" s="1415"/>
      <c r="S48" s="1415"/>
      <c r="T48" s="141">
        <v>2</v>
      </c>
      <c r="U48" s="1417">
        <v>1485</v>
      </c>
      <c r="V48" s="1418">
        <v>0</v>
      </c>
      <c r="W48" s="58"/>
      <c r="X48" s="53"/>
      <c r="Y48" s="997" t="s">
        <v>146</v>
      </c>
      <c r="Z48" s="998"/>
      <c r="AA48" s="55"/>
      <c r="AB48" s="81" t="s">
        <v>167</v>
      </c>
      <c r="AC48" s="1369">
        <v>296</v>
      </c>
      <c r="AD48" s="1370">
        <v>0</v>
      </c>
      <c r="AE48" s="71"/>
    </row>
    <row r="49" spans="1:31" ht="21.6" customHeight="1">
      <c r="A49" s="322" t="s">
        <v>205</v>
      </c>
      <c r="B49" s="323"/>
      <c r="C49" s="323"/>
      <c r="D49" s="324"/>
      <c r="E49" s="1059">
        <v>682</v>
      </c>
      <c r="F49" s="1060">
        <v>0</v>
      </c>
      <c r="G49" s="123"/>
      <c r="I49" s="1359" t="s">
        <v>133</v>
      </c>
      <c r="J49" s="1360"/>
      <c r="K49" s="85"/>
      <c r="L49" s="85"/>
      <c r="M49" s="1079">
        <v>913</v>
      </c>
      <c r="N49" s="1080">
        <v>0</v>
      </c>
      <c r="O49" s="19"/>
      <c r="Q49" s="1409" t="s">
        <v>145</v>
      </c>
      <c r="R49" s="1410"/>
      <c r="S49" s="1410"/>
      <c r="T49" s="1411"/>
      <c r="U49" s="1407">
        <v>1545</v>
      </c>
      <c r="V49" s="1408">
        <v>0</v>
      </c>
      <c r="W49" s="14"/>
      <c r="X49" s="53"/>
      <c r="Y49" s="1141" t="s">
        <v>278</v>
      </c>
      <c r="Z49" s="1142"/>
      <c r="AA49" s="1142"/>
      <c r="AB49" s="89" t="s">
        <v>167</v>
      </c>
      <c r="AC49" s="1361">
        <v>371</v>
      </c>
      <c r="AD49" s="1362">
        <v>0</v>
      </c>
      <c r="AE49" s="15"/>
    </row>
    <row r="50" spans="1:31" ht="21.6" customHeight="1">
      <c r="A50" s="1405" t="s">
        <v>206</v>
      </c>
      <c r="B50" s="1406"/>
      <c r="C50" s="1137" t="s">
        <v>42</v>
      </c>
      <c r="D50" s="1138"/>
      <c r="E50" s="1059">
        <v>762</v>
      </c>
      <c r="F50" s="1060">
        <v>0</v>
      </c>
      <c r="G50" s="123"/>
      <c r="I50" s="1359" t="s">
        <v>136</v>
      </c>
      <c r="J50" s="1360"/>
      <c r="K50" s="85"/>
      <c r="L50" s="85"/>
      <c r="M50" s="1079">
        <v>1620</v>
      </c>
      <c r="N50" s="1080">
        <v>0</v>
      </c>
      <c r="O50" s="19"/>
      <c r="Q50" s="1359" t="s">
        <v>139</v>
      </c>
      <c r="R50" s="1360"/>
      <c r="S50" s="130"/>
      <c r="T50" s="131"/>
      <c r="U50" s="1361">
        <v>2016</v>
      </c>
      <c r="V50" s="1362">
        <v>0</v>
      </c>
      <c r="W50" s="19"/>
      <c r="X50" s="53"/>
      <c r="Y50" s="1141" t="s">
        <v>279</v>
      </c>
      <c r="Z50" s="1142"/>
      <c r="AA50" s="1142"/>
      <c r="AB50" s="89" t="s">
        <v>167</v>
      </c>
      <c r="AC50" s="1361">
        <v>421</v>
      </c>
      <c r="AD50" s="1362">
        <v>0</v>
      </c>
      <c r="AE50" s="15"/>
    </row>
    <row r="51" spans="1:31" ht="21.6" customHeight="1">
      <c r="A51" s="72"/>
      <c r="B51" s="271" t="s">
        <v>374</v>
      </c>
      <c r="C51" s="325" t="s">
        <v>264</v>
      </c>
      <c r="D51" s="297" t="s">
        <v>424</v>
      </c>
      <c r="E51" s="298" t="s">
        <v>358</v>
      </c>
      <c r="F51" s="291">
        <v>206</v>
      </c>
      <c r="G51" s="127"/>
      <c r="I51" s="1359" t="s">
        <v>138</v>
      </c>
      <c r="J51" s="1360"/>
      <c r="K51" s="85"/>
      <c r="L51" s="85"/>
      <c r="M51" s="1079">
        <v>1058</v>
      </c>
      <c r="N51" s="1080">
        <v>0</v>
      </c>
      <c r="O51" s="19"/>
      <c r="Q51" s="1400" t="s">
        <v>148</v>
      </c>
      <c r="R51" s="1401"/>
      <c r="S51" s="1401"/>
      <c r="T51" s="1402"/>
      <c r="U51" s="1369">
        <v>1063</v>
      </c>
      <c r="V51" s="1370">
        <v>0</v>
      </c>
      <c r="W51" s="71"/>
      <c r="X51" s="53"/>
      <c r="Y51" s="1093" t="s">
        <v>280</v>
      </c>
      <c r="Z51" s="1094"/>
      <c r="AA51" s="1094"/>
      <c r="AB51" s="89" t="s">
        <v>167</v>
      </c>
      <c r="AC51" s="1361">
        <v>336</v>
      </c>
      <c r="AD51" s="1362">
        <v>0</v>
      </c>
      <c r="AE51" s="15"/>
    </row>
    <row r="52" spans="1:31" ht="21.6" customHeight="1">
      <c r="A52" s="1405" t="s">
        <v>124</v>
      </c>
      <c r="B52" s="1406"/>
      <c r="C52" s="1137" t="s">
        <v>42</v>
      </c>
      <c r="D52" s="1138"/>
      <c r="E52" s="1407">
        <v>1098</v>
      </c>
      <c r="F52" s="1408">
        <v>0</v>
      </c>
      <c r="G52" s="17"/>
      <c r="I52" s="1359" t="s">
        <v>142</v>
      </c>
      <c r="J52" s="1360"/>
      <c r="K52" s="85"/>
      <c r="L52" s="85"/>
      <c r="M52" s="1079">
        <v>963</v>
      </c>
      <c r="N52" s="1080">
        <v>0</v>
      </c>
      <c r="O52" s="19"/>
      <c r="Q52" s="1359" t="s">
        <v>150</v>
      </c>
      <c r="R52" s="1360"/>
      <c r="S52" s="85" t="s">
        <v>200</v>
      </c>
      <c r="T52" s="399">
        <v>1764</v>
      </c>
      <c r="U52" s="306" t="s">
        <v>201</v>
      </c>
      <c r="V52" s="400">
        <v>1360</v>
      </c>
      <c r="W52" s="15"/>
      <c r="X52" s="77"/>
      <c r="Y52" s="1133" t="s">
        <v>290</v>
      </c>
      <c r="Z52" s="1134"/>
      <c r="AA52" s="78"/>
      <c r="AB52" s="89" t="s">
        <v>167</v>
      </c>
      <c r="AC52" s="1361">
        <v>622</v>
      </c>
      <c r="AD52" s="1362">
        <v>0</v>
      </c>
      <c r="AE52" s="15"/>
    </row>
    <row r="53" spans="1:31" ht="21.6" customHeight="1">
      <c r="A53" s="200"/>
      <c r="B53" s="59" t="s">
        <v>374</v>
      </c>
      <c r="C53" s="285" t="s">
        <v>338</v>
      </c>
      <c r="D53" s="286">
        <v>557</v>
      </c>
      <c r="E53" s="304" t="s">
        <v>339</v>
      </c>
      <c r="F53" s="284">
        <v>541</v>
      </c>
      <c r="G53" s="19"/>
      <c r="I53" s="1359" t="s">
        <v>144</v>
      </c>
      <c r="J53" s="1360"/>
      <c r="K53" s="85"/>
      <c r="L53" s="85"/>
      <c r="M53" s="1079">
        <v>1168</v>
      </c>
      <c r="N53" s="1080">
        <v>0</v>
      </c>
      <c r="O53" s="19"/>
      <c r="Q53" s="1359" t="s">
        <v>151</v>
      </c>
      <c r="R53" s="1360"/>
      <c r="S53" s="130"/>
      <c r="T53" s="131"/>
      <c r="U53" s="1361">
        <v>1740</v>
      </c>
      <c r="V53" s="1362">
        <v>0</v>
      </c>
      <c r="W53" s="19"/>
      <c r="X53" s="53"/>
      <c r="Y53" s="1133" t="s">
        <v>291</v>
      </c>
      <c r="Z53" s="1134"/>
      <c r="AA53" s="78"/>
      <c r="AB53" s="89" t="s">
        <v>167</v>
      </c>
      <c r="AC53" s="1361">
        <v>522</v>
      </c>
      <c r="AD53" s="1362">
        <v>0</v>
      </c>
      <c r="AE53" s="15"/>
    </row>
    <row r="54" spans="1:31" ht="21.6" customHeight="1">
      <c r="A54" s="72"/>
      <c r="B54" s="74" t="s">
        <v>71</v>
      </c>
      <c r="C54" s="326" t="s">
        <v>357</v>
      </c>
      <c r="D54" s="311" t="s">
        <v>303</v>
      </c>
      <c r="E54" s="312" t="s">
        <v>340</v>
      </c>
      <c r="F54" s="302">
        <v>553</v>
      </c>
      <c r="G54" s="135"/>
      <c r="I54" s="1397" t="s">
        <v>147</v>
      </c>
      <c r="J54" s="1398"/>
      <c r="K54" s="1398"/>
      <c r="L54" s="1399"/>
      <c r="M54" s="1079">
        <v>1033</v>
      </c>
      <c r="N54" s="1080">
        <v>0</v>
      </c>
      <c r="O54" s="19"/>
      <c r="Q54" s="1400" t="s">
        <v>317</v>
      </c>
      <c r="R54" s="1401"/>
      <c r="S54" s="1401"/>
      <c r="T54" s="1402"/>
      <c r="U54" s="1369">
        <v>933</v>
      </c>
      <c r="V54" s="1370">
        <v>0</v>
      </c>
      <c r="W54" s="71"/>
      <c r="X54" s="53"/>
      <c r="Y54" s="1129" t="s">
        <v>292</v>
      </c>
      <c r="Z54" s="1130"/>
      <c r="AA54" s="45"/>
      <c r="AB54" s="90" t="s">
        <v>167</v>
      </c>
      <c r="AC54" s="1403">
        <v>456</v>
      </c>
      <c r="AD54" s="1404">
        <v>0</v>
      </c>
      <c r="AE54" s="16"/>
    </row>
    <row r="55" spans="1:31" ht="21.6" customHeight="1">
      <c r="A55" s="1394" t="s">
        <v>207</v>
      </c>
      <c r="B55" s="1395"/>
      <c r="C55" s="1395"/>
      <c r="D55" s="1396"/>
      <c r="E55" s="1369">
        <v>757</v>
      </c>
      <c r="F55" s="1370">
        <v>0</v>
      </c>
      <c r="G55" s="20"/>
      <c r="I55" s="1359" t="s">
        <v>149</v>
      </c>
      <c r="J55" s="1360"/>
      <c r="K55" s="240"/>
      <c r="L55" s="241"/>
      <c r="M55" s="1079">
        <v>963</v>
      </c>
      <c r="N55" s="1080">
        <v>0</v>
      </c>
      <c r="O55" s="19"/>
      <c r="Q55" s="1373" t="s">
        <v>154</v>
      </c>
      <c r="R55" s="1374"/>
      <c r="S55" s="1374"/>
      <c r="T55" s="18" t="s">
        <v>167</v>
      </c>
      <c r="U55" s="1361">
        <v>2347</v>
      </c>
      <c r="V55" s="1362">
        <v>0</v>
      </c>
      <c r="W55" s="19"/>
      <c r="X55" s="53"/>
      <c r="Y55" s="1110" t="s">
        <v>155</v>
      </c>
      <c r="Z55" s="1111"/>
      <c r="AA55" s="1111"/>
      <c r="AB55" s="1111"/>
      <c r="AC55" s="1111"/>
      <c r="AD55" s="1111"/>
      <c r="AE55" s="1112"/>
    </row>
    <row r="56" spans="1:31" ht="21.6" customHeight="1">
      <c r="A56" s="1389" t="s">
        <v>129</v>
      </c>
      <c r="B56" s="1390"/>
      <c r="C56" s="1390"/>
      <c r="D56" s="1391"/>
      <c r="E56" s="1361">
        <v>1098</v>
      </c>
      <c r="F56" s="1362">
        <v>0</v>
      </c>
      <c r="G56" s="19"/>
      <c r="I56" s="327" t="s">
        <v>425</v>
      </c>
      <c r="J56" s="130"/>
      <c r="K56" s="130"/>
      <c r="L56" s="328"/>
      <c r="M56" s="1079">
        <v>903</v>
      </c>
      <c r="N56" s="1080"/>
      <c r="O56" s="19"/>
      <c r="Q56" s="1113" t="s">
        <v>157</v>
      </c>
      <c r="R56" s="1114"/>
      <c r="S56" s="1114"/>
      <c r="T56" s="18" t="s">
        <v>167</v>
      </c>
      <c r="U56" s="1361">
        <v>1369</v>
      </c>
      <c r="V56" s="1362">
        <v>0</v>
      </c>
      <c r="W56" s="19"/>
      <c r="X56" s="53"/>
      <c r="Y56" s="1115" t="s">
        <v>158</v>
      </c>
      <c r="Z56" s="1116"/>
      <c r="AA56" s="1116"/>
      <c r="AB56" s="1117"/>
      <c r="AC56" s="1118">
        <v>817</v>
      </c>
      <c r="AD56" s="1119">
        <v>0</v>
      </c>
      <c r="AE56" s="14"/>
    </row>
    <row r="57" spans="1:31" ht="21.6" customHeight="1">
      <c r="A57" s="1389" t="s">
        <v>208</v>
      </c>
      <c r="B57" s="1390"/>
      <c r="C57" s="1390"/>
      <c r="D57" s="1391"/>
      <c r="E57" s="1369">
        <v>868</v>
      </c>
      <c r="F57" s="1370">
        <v>0</v>
      </c>
      <c r="G57" s="20"/>
      <c r="I57" s="1392" t="s">
        <v>426</v>
      </c>
      <c r="J57" s="1393"/>
      <c r="K57" s="1393"/>
      <c r="L57" s="329" t="s">
        <v>427</v>
      </c>
      <c r="M57" s="1079">
        <v>777</v>
      </c>
      <c r="N57" s="1080"/>
      <c r="O57" s="19"/>
      <c r="Q57" s="1373" t="s">
        <v>160</v>
      </c>
      <c r="R57" s="1374"/>
      <c r="S57" s="1374"/>
      <c r="T57" s="18" t="s">
        <v>167</v>
      </c>
      <c r="U57" s="1361">
        <v>953</v>
      </c>
      <c r="V57" s="1362">
        <v>0</v>
      </c>
      <c r="W57" s="19"/>
      <c r="X57" s="53"/>
      <c r="Y57" s="1093" t="s">
        <v>281</v>
      </c>
      <c r="Z57" s="1094"/>
      <c r="AA57" s="1094"/>
      <c r="AB57" s="1094"/>
      <c r="AC57" s="1079">
        <v>677</v>
      </c>
      <c r="AD57" s="1080">
        <v>0</v>
      </c>
      <c r="AE57" s="15"/>
    </row>
    <row r="58" spans="1:31" ht="21.6" customHeight="1">
      <c r="A58" s="1389" t="s">
        <v>135</v>
      </c>
      <c r="B58" s="1390"/>
      <c r="C58" s="1390"/>
      <c r="D58" s="1391"/>
      <c r="E58" s="1369">
        <v>1249</v>
      </c>
      <c r="F58" s="1370">
        <v>0</v>
      </c>
      <c r="G58" s="20"/>
      <c r="I58" s="1351" t="s">
        <v>153</v>
      </c>
      <c r="J58" s="1352"/>
      <c r="K58" s="86"/>
      <c r="L58" s="313" t="s">
        <v>167</v>
      </c>
      <c r="M58" s="1369">
        <v>351</v>
      </c>
      <c r="N58" s="1370"/>
      <c r="O58" s="20"/>
      <c r="Q58" s="1359" t="s">
        <v>161</v>
      </c>
      <c r="R58" s="1360"/>
      <c r="S58" s="56"/>
      <c r="T58" s="18" t="s">
        <v>167</v>
      </c>
      <c r="U58" s="1361">
        <v>632</v>
      </c>
      <c r="V58" s="1362">
        <v>0</v>
      </c>
      <c r="W58" s="19"/>
      <c r="X58" s="53"/>
      <c r="Y58" s="1105" t="s">
        <v>366</v>
      </c>
      <c r="Z58" s="1106"/>
      <c r="AA58" s="1106"/>
      <c r="AB58" s="1107"/>
      <c r="AC58" s="1079">
        <v>722</v>
      </c>
      <c r="AD58" s="1080">
        <v>0</v>
      </c>
      <c r="AE58" s="15"/>
    </row>
    <row r="59" spans="1:31" ht="21.6" customHeight="1">
      <c r="A59" s="1389" t="s">
        <v>209</v>
      </c>
      <c r="B59" s="1390"/>
      <c r="C59" s="1390"/>
      <c r="D59" s="1391"/>
      <c r="E59" s="1361">
        <v>878</v>
      </c>
      <c r="F59" s="1362">
        <v>0</v>
      </c>
      <c r="G59" s="19"/>
      <c r="I59" s="1351" t="s">
        <v>156</v>
      </c>
      <c r="J59" s="1352"/>
      <c r="K59" s="86"/>
      <c r="L59" s="313" t="s">
        <v>167</v>
      </c>
      <c r="M59" s="1369">
        <v>597</v>
      </c>
      <c r="N59" s="1370"/>
      <c r="O59" s="20"/>
      <c r="Q59" s="1373" t="s">
        <v>163</v>
      </c>
      <c r="R59" s="1374"/>
      <c r="S59" s="1374"/>
      <c r="T59" s="18" t="s">
        <v>167</v>
      </c>
      <c r="U59" s="1361">
        <v>993</v>
      </c>
      <c r="V59" s="1362">
        <v>0</v>
      </c>
      <c r="W59" s="19"/>
      <c r="X59" s="53"/>
      <c r="Y59" s="1093" t="s">
        <v>297</v>
      </c>
      <c r="Z59" s="1094"/>
      <c r="AA59" s="1094"/>
      <c r="AB59" s="89"/>
      <c r="AC59" s="1361">
        <v>737</v>
      </c>
      <c r="AD59" s="1362">
        <v>0</v>
      </c>
      <c r="AE59" s="15"/>
    </row>
    <row r="60" spans="1:31" ht="21.6" customHeight="1">
      <c r="A60" s="1382" t="s">
        <v>141</v>
      </c>
      <c r="B60" s="1383"/>
      <c r="C60" s="1383"/>
      <c r="D60" s="1384"/>
      <c r="E60" s="1385">
        <v>1264</v>
      </c>
      <c r="F60" s="1386">
        <v>0</v>
      </c>
      <c r="G60" s="126"/>
      <c r="I60" s="1351" t="s">
        <v>159</v>
      </c>
      <c r="J60" s="1352"/>
      <c r="K60" s="86"/>
      <c r="L60" s="313" t="s">
        <v>167</v>
      </c>
      <c r="M60" s="1079">
        <v>1851</v>
      </c>
      <c r="N60" s="1080"/>
      <c r="O60" s="20"/>
      <c r="Q60" s="1387" t="s">
        <v>38</v>
      </c>
      <c r="R60" s="1388"/>
      <c r="S60" s="1388"/>
      <c r="T60" s="18" t="s">
        <v>167</v>
      </c>
      <c r="U60" s="1361">
        <v>792</v>
      </c>
      <c r="V60" s="1362">
        <v>0</v>
      </c>
      <c r="W60" s="19"/>
      <c r="X60" s="53"/>
      <c r="Y60" s="1359" t="s">
        <v>367</v>
      </c>
      <c r="Z60" s="1360"/>
      <c r="AA60" s="130"/>
      <c r="AB60" s="131"/>
      <c r="AC60" s="1361">
        <v>677</v>
      </c>
      <c r="AD60" s="1362">
        <v>0</v>
      </c>
      <c r="AE60" s="79"/>
    </row>
    <row r="61" spans="1:31" ht="21.6" customHeight="1" thickBot="1">
      <c r="A61" s="1043" t="s">
        <v>268</v>
      </c>
      <c r="B61" s="1044"/>
      <c r="C61" s="1044"/>
      <c r="D61" s="1044"/>
      <c r="E61" s="1044"/>
      <c r="F61" s="1044"/>
      <c r="G61" s="1045"/>
      <c r="I61" s="1373" t="s">
        <v>308</v>
      </c>
      <c r="J61" s="1374"/>
      <c r="K61" s="1374"/>
      <c r="L61" s="313" t="s">
        <v>167</v>
      </c>
      <c r="M61" s="1079">
        <v>1424</v>
      </c>
      <c r="N61" s="1080"/>
      <c r="O61" s="20"/>
      <c r="Q61" s="1373" t="s">
        <v>40</v>
      </c>
      <c r="R61" s="1374"/>
      <c r="S61" s="1374"/>
      <c r="T61" s="18" t="s">
        <v>167</v>
      </c>
      <c r="U61" s="1361">
        <v>2056</v>
      </c>
      <c r="V61" s="1362">
        <v>0</v>
      </c>
      <c r="W61" s="19"/>
      <c r="X61" s="53"/>
      <c r="Y61" s="1090" t="s">
        <v>299</v>
      </c>
      <c r="Z61" s="1091"/>
      <c r="AA61" s="1091"/>
      <c r="AB61" s="1092"/>
      <c r="AC61" s="1375">
        <v>722</v>
      </c>
      <c r="AD61" s="1376">
        <v>0</v>
      </c>
      <c r="AE61" s="95"/>
    </row>
    <row r="62" spans="1:31" ht="21.6" customHeight="1">
      <c r="A62" s="1377" t="s">
        <v>269</v>
      </c>
      <c r="B62" s="1378"/>
      <c r="C62" s="1378"/>
      <c r="D62" s="1379"/>
      <c r="E62" s="1380">
        <v>627</v>
      </c>
      <c r="F62" s="1381">
        <v>0</v>
      </c>
      <c r="G62" s="123"/>
      <c r="I62" s="1373" t="s">
        <v>162</v>
      </c>
      <c r="J62" s="1374"/>
      <c r="K62" s="1374"/>
      <c r="L62" s="18" t="s">
        <v>167</v>
      </c>
      <c r="M62" s="1361">
        <v>692</v>
      </c>
      <c r="N62" s="1362"/>
      <c r="O62" s="19"/>
      <c r="Q62" s="1367" t="s">
        <v>44</v>
      </c>
      <c r="R62" s="1368"/>
      <c r="S62" s="142"/>
      <c r="T62" s="93" t="s">
        <v>167</v>
      </c>
      <c r="U62" s="1357">
        <v>692</v>
      </c>
      <c r="V62" s="1358">
        <v>0</v>
      </c>
      <c r="W62" s="94"/>
      <c r="X62" s="53"/>
      <c r="Y62" s="9"/>
      <c r="Z62" s="9"/>
      <c r="AA62" s="9"/>
      <c r="AB62" s="9"/>
      <c r="AC62" s="330"/>
      <c r="AD62" s="330"/>
      <c r="AE62" s="11"/>
    </row>
    <row r="63" spans="1:31" ht="21.6" customHeight="1">
      <c r="A63" s="1043" t="s">
        <v>271</v>
      </c>
      <c r="B63" s="1044"/>
      <c r="C63" s="1044"/>
      <c r="D63" s="1044"/>
      <c r="E63" s="1044"/>
      <c r="F63" s="1044"/>
      <c r="G63" s="1045"/>
      <c r="I63" s="1355" t="s">
        <v>164</v>
      </c>
      <c r="J63" s="1356"/>
      <c r="K63" s="1356"/>
      <c r="L63" s="93" t="s">
        <v>167</v>
      </c>
      <c r="M63" s="1357">
        <v>617</v>
      </c>
      <c r="N63" s="1358"/>
      <c r="O63" s="94"/>
      <c r="Q63" s="1359" t="s">
        <v>46</v>
      </c>
      <c r="R63" s="1360"/>
      <c r="S63" s="56"/>
      <c r="T63" s="18" t="s">
        <v>167</v>
      </c>
      <c r="U63" s="1361">
        <v>2257</v>
      </c>
      <c r="V63" s="1362">
        <v>0</v>
      </c>
      <c r="W63" s="19"/>
      <c r="X63" s="53"/>
      <c r="Y63" s="9"/>
      <c r="Z63" s="9"/>
      <c r="AA63" s="9"/>
      <c r="AB63" s="9"/>
      <c r="AC63" s="330"/>
      <c r="AD63" s="330"/>
      <c r="AE63" s="11"/>
    </row>
    <row r="64" spans="1:31" ht="21.6" customHeight="1">
      <c r="A64" s="1363" t="s">
        <v>29</v>
      </c>
      <c r="B64" s="1364"/>
      <c r="C64" s="992" t="s">
        <v>199</v>
      </c>
      <c r="D64" s="1058"/>
      <c r="E64" s="1059">
        <v>471</v>
      </c>
      <c r="F64" s="1060">
        <v>0</v>
      </c>
      <c r="G64" s="123"/>
      <c r="I64" s="1367" t="s">
        <v>311</v>
      </c>
      <c r="J64" s="1368"/>
      <c r="K64" s="92"/>
      <c r="L64" s="93" t="s">
        <v>167</v>
      </c>
      <c r="M64" s="1063">
        <v>797</v>
      </c>
      <c r="N64" s="1064"/>
      <c r="O64" s="94"/>
      <c r="Q64" s="1371" t="s">
        <v>49</v>
      </c>
      <c r="R64" s="1372"/>
      <c r="S64" s="1372"/>
      <c r="T64" s="93" t="s">
        <v>167</v>
      </c>
      <c r="U64" s="1357">
        <v>652</v>
      </c>
      <c r="V64" s="1358">
        <v>0</v>
      </c>
      <c r="W64" s="94"/>
      <c r="X64" s="53"/>
      <c r="Y64" s="9"/>
      <c r="Z64" s="9"/>
      <c r="AA64" s="9"/>
      <c r="AB64" s="9"/>
      <c r="AC64" s="330"/>
      <c r="AD64" s="330"/>
      <c r="AE64" s="11"/>
    </row>
    <row r="65" spans="1:31" ht="21.6" customHeight="1">
      <c r="A65" s="1365"/>
      <c r="B65" s="1366"/>
      <c r="C65" s="1077" t="s">
        <v>415</v>
      </c>
      <c r="D65" s="1078"/>
      <c r="E65" s="1079">
        <v>316</v>
      </c>
      <c r="F65" s="1080">
        <v>0</v>
      </c>
      <c r="G65" s="19"/>
      <c r="I65" s="1359" t="s">
        <v>37</v>
      </c>
      <c r="J65" s="1360"/>
      <c r="K65" s="85"/>
      <c r="L65" s="329" t="s">
        <v>167</v>
      </c>
      <c r="M65" s="1361">
        <v>502</v>
      </c>
      <c r="N65" s="1362"/>
      <c r="O65" s="19"/>
      <c r="Q65" s="1373" t="s">
        <v>52</v>
      </c>
      <c r="R65" s="1374"/>
      <c r="S65" s="1374"/>
      <c r="T65" s="18" t="s">
        <v>167</v>
      </c>
      <c r="U65" s="1361">
        <v>1459</v>
      </c>
      <c r="V65" s="1362"/>
      <c r="W65" s="19"/>
      <c r="X65" s="53"/>
      <c r="Y65" s="9"/>
      <c r="Z65" s="9"/>
      <c r="AA65" s="9"/>
      <c r="AB65" s="9"/>
      <c r="AC65" s="330"/>
      <c r="AD65" s="330"/>
      <c r="AE65" s="11"/>
    </row>
    <row r="66" spans="1:31" ht="21.6" customHeight="1">
      <c r="A66" s="1365"/>
      <c r="B66" s="1366"/>
      <c r="C66" s="1065" t="s">
        <v>202</v>
      </c>
      <c r="D66" s="1066"/>
      <c r="E66" s="1063">
        <v>316</v>
      </c>
      <c r="F66" s="1064">
        <v>0</v>
      </c>
      <c r="G66" s="94"/>
      <c r="I66" s="1351" t="s">
        <v>39</v>
      </c>
      <c r="J66" s="1352"/>
      <c r="K66" s="86"/>
      <c r="L66" s="313" t="s">
        <v>167</v>
      </c>
      <c r="M66" s="1069">
        <v>471</v>
      </c>
      <c r="N66" s="1070"/>
      <c r="O66" s="20"/>
      <c r="Q66" s="1353" t="s">
        <v>55</v>
      </c>
      <c r="R66" s="1354"/>
      <c r="S66" s="1354"/>
      <c r="T66" s="313" t="s">
        <v>167</v>
      </c>
      <c r="U66" s="1369">
        <v>502</v>
      </c>
      <c r="V66" s="1370">
        <v>0</v>
      </c>
      <c r="W66" s="20"/>
      <c r="X66" s="53"/>
      <c r="Y66" s="9"/>
      <c r="Z66" s="9"/>
      <c r="AA66" s="9"/>
      <c r="AB66" s="9"/>
      <c r="AC66" s="330"/>
      <c r="AD66" s="330"/>
      <c r="AE66" s="11"/>
    </row>
    <row r="67" spans="1:31" ht="21.6" customHeight="1" thickBot="1">
      <c r="A67" s="1345" t="s">
        <v>369</v>
      </c>
      <c r="B67" s="1346"/>
      <c r="C67" s="1035" t="s">
        <v>199</v>
      </c>
      <c r="D67" s="1036"/>
      <c r="E67" s="1037">
        <v>1053</v>
      </c>
      <c r="F67" s="1038">
        <v>0</v>
      </c>
      <c r="G67" s="331"/>
      <c r="I67" s="1347" t="s">
        <v>368</v>
      </c>
      <c r="J67" s="1348"/>
      <c r="K67" s="1348"/>
      <c r="L67" s="225" t="s">
        <v>167</v>
      </c>
      <c r="M67" s="1343">
        <v>411</v>
      </c>
      <c r="N67" s="1344"/>
      <c r="O67" s="256"/>
      <c r="P67" s="255"/>
      <c r="Q67" s="1349" t="s">
        <v>57</v>
      </c>
      <c r="R67" s="1350"/>
      <c r="S67" s="1350"/>
      <c r="T67" s="225" t="s">
        <v>167</v>
      </c>
      <c r="U67" s="1343">
        <v>1399</v>
      </c>
      <c r="V67" s="1344">
        <v>0</v>
      </c>
      <c r="W67" s="256"/>
      <c r="X67" s="257"/>
      <c r="Y67" s="9"/>
      <c r="Z67" s="9"/>
      <c r="AA67" s="9"/>
      <c r="AB67" s="9"/>
      <c r="AC67" s="199"/>
      <c r="AD67" s="268"/>
      <c r="AE67" s="194"/>
    </row>
    <row r="68" spans="1:31" ht="21.6" customHeight="1" thickBot="1">
      <c r="A68" s="198"/>
      <c r="B68" s="236"/>
      <c r="C68" s="96"/>
      <c r="D68" s="96"/>
      <c r="E68" s="83"/>
      <c r="F68" s="83"/>
      <c r="G68" s="226"/>
      <c r="H68" s="237"/>
      <c r="X68" s="53"/>
      <c r="Y68" s="1026" t="s">
        <v>428</v>
      </c>
      <c r="Z68" s="1027"/>
      <c r="AA68" s="1027"/>
      <c r="AB68" s="1027"/>
      <c r="AC68" s="1027"/>
      <c r="AD68" s="1027"/>
      <c r="AE68" s="227"/>
    </row>
    <row r="69" spans="1:31" ht="21.6" customHeight="1" thickBot="1">
      <c r="A69" s="332" t="s">
        <v>429</v>
      </c>
      <c r="B69" s="333"/>
      <c r="C69" s="333"/>
      <c r="D69" s="333"/>
      <c r="E69" s="333"/>
      <c r="F69" s="333"/>
      <c r="G69" s="333"/>
      <c r="H69" s="333"/>
      <c r="I69" s="333"/>
      <c r="J69" s="333"/>
      <c r="K69" s="333"/>
      <c r="L69" s="333"/>
      <c r="M69" s="333"/>
      <c r="N69" s="333"/>
      <c r="O69" s="333"/>
      <c r="P69" s="333"/>
      <c r="Q69" s="333"/>
      <c r="R69" s="333"/>
      <c r="S69" s="333"/>
      <c r="T69" s="333"/>
      <c r="U69" s="333"/>
      <c r="V69" s="333"/>
      <c r="W69" s="334"/>
      <c r="X69" s="3"/>
      <c r="Y69" s="1028" t="s">
        <v>35</v>
      </c>
      <c r="Z69" s="1029"/>
      <c r="AA69" s="1030" t="s">
        <v>36</v>
      </c>
      <c r="AB69" s="1029"/>
      <c r="AC69" s="1030" t="s">
        <v>36</v>
      </c>
      <c r="AD69" s="1031"/>
      <c r="AE69" s="1032"/>
    </row>
    <row r="70" spans="1:31" ht="21.6" customHeight="1" thickBot="1">
      <c r="A70" s="335" t="s">
        <v>35</v>
      </c>
      <c r="B70" s="336"/>
      <c r="C70" s="1008" t="s">
        <v>36</v>
      </c>
      <c r="D70" s="1009"/>
      <c r="E70" s="1010" t="s">
        <v>36</v>
      </c>
      <c r="F70" s="1011"/>
      <c r="G70" s="1011"/>
      <c r="H70" s="337"/>
      <c r="I70" s="1006" t="s">
        <v>35</v>
      </c>
      <c r="J70" s="1007"/>
      <c r="K70" s="1008" t="s">
        <v>36</v>
      </c>
      <c r="L70" s="1009"/>
      <c r="M70" s="1010" t="s">
        <v>36</v>
      </c>
      <c r="N70" s="1011"/>
      <c r="O70" s="1011"/>
      <c r="P70" s="338"/>
      <c r="Q70" s="1006" t="s">
        <v>35</v>
      </c>
      <c r="R70" s="1007"/>
      <c r="S70" s="1008" t="s">
        <v>36</v>
      </c>
      <c r="T70" s="1009"/>
      <c r="U70" s="1010" t="s">
        <v>36</v>
      </c>
      <c r="V70" s="1011"/>
      <c r="W70" s="1012"/>
      <c r="X70" s="3"/>
      <c r="Y70" s="1013" t="s">
        <v>116</v>
      </c>
      <c r="Z70" s="1014"/>
      <c r="AA70" s="1014"/>
      <c r="AB70" s="1014"/>
      <c r="AC70" s="1014"/>
      <c r="AD70" s="1014"/>
      <c r="AE70" s="1015"/>
    </row>
    <row r="71" spans="1:31" ht="21.6" customHeight="1">
      <c r="A71" s="1016" t="s">
        <v>116</v>
      </c>
      <c r="B71" s="1017"/>
      <c r="C71" s="1017"/>
      <c r="D71" s="1017"/>
      <c r="E71" s="1017"/>
      <c r="F71" s="1017"/>
      <c r="G71" s="1017"/>
      <c r="H71" s="1017"/>
      <c r="I71" s="1017"/>
      <c r="J71" s="1017"/>
      <c r="K71" s="1017"/>
      <c r="L71" s="1017"/>
      <c r="M71" s="1017"/>
      <c r="N71" s="1017"/>
      <c r="O71" s="1017"/>
      <c r="P71" s="1017"/>
      <c r="Q71" s="1017"/>
      <c r="R71" s="1017"/>
      <c r="S71" s="1017"/>
      <c r="T71" s="1017"/>
      <c r="U71" s="1017"/>
      <c r="V71" s="1017"/>
      <c r="W71" s="1019"/>
      <c r="X71" s="3"/>
      <c r="Y71" s="1020" t="s">
        <v>165</v>
      </c>
      <c r="Z71" s="1021"/>
      <c r="AA71" s="258"/>
      <c r="AB71" s="259"/>
      <c r="AC71" s="1022">
        <v>1138</v>
      </c>
      <c r="AD71" s="1023"/>
      <c r="AE71" s="260"/>
    </row>
    <row r="72" spans="1:31" ht="21.6" customHeight="1">
      <c r="A72" s="151" t="s">
        <v>121</v>
      </c>
      <c r="B72" s="152"/>
      <c r="C72" s="152"/>
      <c r="D72" s="272"/>
      <c r="E72" s="981">
        <v>1163</v>
      </c>
      <c r="F72" s="982"/>
      <c r="G72" s="71"/>
      <c r="I72" s="979" t="s">
        <v>130</v>
      </c>
      <c r="J72" s="980"/>
      <c r="K72" s="22"/>
      <c r="L72" s="73"/>
      <c r="M72" s="981">
        <v>1108</v>
      </c>
      <c r="N72" s="982"/>
      <c r="O72" s="71"/>
      <c r="Q72" s="1001" t="s">
        <v>371</v>
      </c>
      <c r="R72" s="1002"/>
      <c r="S72" s="1002"/>
      <c r="T72" s="1003"/>
      <c r="U72" s="1004">
        <v>928</v>
      </c>
      <c r="V72" s="1005"/>
      <c r="W72" s="79"/>
      <c r="X72" s="3"/>
      <c r="Y72" s="976" t="s">
        <v>70</v>
      </c>
      <c r="Z72" s="977"/>
      <c r="AA72" s="977"/>
      <c r="AB72" s="977"/>
      <c r="AC72" s="977"/>
      <c r="AD72" s="977"/>
      <c r="AE72" s="978"/>
    </row>
    <row r="73" spans="1:31" ht="21.6" customHeight="1">
      <c r="A73" s="1133" t="s">
        <v>125</v>
      </c>
      <c r="B73" s="1134"/>
      <c r="C73" s="1077"/>
      <c r="D73" s="1078"/>
      <c r="E73" s="1183">
        <v>1148</v>
      </c>
      <c r="F73" s="1184"/>
      <c r="G73" s="15"/>
      <c r="I73" s="1341" t="s">
        <v>430</v>
      </c>
      <c r="J73" s="1342"/>
      <c r="K73" s="273"/>
      <c r="L73" s="274"/>
      <c r="M73" s="1004">
        <v>983</v>
      </c>
      <c r="N73" s="1005"/>
      <c r="O73" s="79"/>
      <c r="P73" s="229"/>
      <c r="Q73" s="988"/>
      <c r="R73" s="989"/>
      <c r="S73" s="989"/>
      <c r="T73" s="989"/>
      <c r="U73" s="990"/>
      <c r="V73" s="990"/>
      <c r="W73" s="67"/>
      <c r="X73" s="53"/>
      <c r="Y73" s="991" t="s">
        <v>166</v>
      </c>
      <c r="Z73" s="992"/>
      <c r="AA73" s="8"/>
      <c r="AB73" s="55" t="s">
        <v>431</v>
      </c>
      <c r="AC73" s="995">
        <v>878</v>
      </c>
      <c r="AD73" s="996"/>
      <c r="AE73" s="68"/>
    </row>
    <row r="74" spans="1:31" ht="21.6" customHeight="1" thickBot="1">
      <c r="A74" s="971" t="s">
        <v>127</v>
      </c>
      <c r="B74" s="972"/>
      <c r="C74" s="973"/>
      <c r="D74" s="974"/>
      <c r="E74" s="969">
        <v>943</v>
      </c>
      <c r="F74" s="970"/>
      <c r="G74" s="95"/>
      <c r="H74" s="150"/>
      <c r="I74" s="971" t="s">
        <v>149</v>
      </c>
      <c r="J74" s="972"/>
      <c r="K74" s="973"/>
      <c r="L74" s="974"/>
      <c r="M74" s="969">
        <v>928</v>
      </c>
      <c r="N74" s="970"/>
      <c r="O74" s="95"/>
      <c r="P74" s="339"/>
      <c r="Q74" s="340"/>
      <c r="R74" s="341"/>
      <c r="S74" s="342"/>
      <c r="T74" s="342"/>
      <c r="U74" s="342"/>
      <c r="V74" s="342"/>
      <c r="W74" s="343"/>
      <c r="X74" s="53"/>
      <c r="Y74" s="993"/>
      <c r="Z74" s="994"/>
      <c r="AA74" s="195"/>
      <c r="AB74" s="344" t="s">
        <v>432</v>
      </c>
      <c r="AC74" s="969">
        <v>1148</v>
      </c>
      <c r="AD74" s="970"/>
      <c r="AE74" s="98"/>
    </row>
    <row r="75" spans="1:31" ht="19.8" customHeight="1">
      <c r="W75" s="7"/>
      <c r="X75" s="53"/>
    </row>
    <row r="76" spans="1:31" ht="19.8" customHeight="1">
      <c r="I76" s="345"/>
      <c r="J76" s="7"/>
      <c r="K76" s="7"/>
      <c r="Q76" s="229"/>
      <c r="R76" s="229"/>
      <c r="S76" s="229"/>
      <c r="T76" s="229"/>
      <c r="U76" s="229"/>
      <c r="V76" s="229"/>
      <c r="X76" s="53"/>
    </row>
    <row r="77" spans="1:31" ht="19.8" customHeight="1">
      <c r="Q77" s="267"/>
      <c r="R77" s="1337"/>
      <c r="S77" s="1337"/>
      <c r="T77" s="1334"/>
      <c r="U77" s="1334"/>
      <c r="V77" s="230"/>
      <c r="X77" s="53"/>
    </row>
    <row r="78" spans="1:31" ht="19.8" customHeight="1">
      <c r="I78" s="228"/>
      <c r="J78" s="231"/>
      <c r="K78" s="232"/>
      <c r="L78" s="233"/>
      <c r="M78" s="234"/>
      <c r="N78" s="233"/>
      <c r="O78" s="230"/>
      <c r="Q78" s="1338"/>
      <c r="R78" s="1338"/>
      <c r="S78" s="1338"/>
      <c r="T78" s="1338"/>
      <c r="U78" s="1336"/>
      <c r="V78" s="1336"/>
    </row>
    <row r="79" spans="1:31" ht="19.8" customHeight="1">
      <c r="I79" s="1339"/>
      <c r="J79" s="1339"/>
      <c r="K79" s="1340"/>
      <c r="L79" s="1340"/>
      <c r="M79" s="1336"/>
      <c r="N79" s="1336"/>
      <c r="O79" s="230"/>
      <c r="Q79" s="1339"/>
      <c r="R79" s="1339"/>
      <c r="S79" s="1340"/>
      <c r="T79" s="1340"/>
      <c r="U79" s="1336"/>
      <c r="V79" s="1336"/>
      <c r="Y79" s="228"/>
      <c r="Z79" s="228"/>
      <c r="AA79" s="229"/>
      <c r="AB79" s="229"/>
      <c r="AC79" s="229"/>
      <c r="AD79" s="229"/>
      <c r="AE79" s="230"/>
    </row>
    <row r="80" spans="1:31" ht="16.2">
      <c r="I80" s="1333"/>
      <c r="J80" s="1333"/>
      <c r="K80" s="1333"/>
      <c r="L80" s="1333"/>
      <c r="M80" s="1334"/>
      <c r="N80" s="1334"/>
      <c r="O80" s="230"/>
      <c r="Q80" s="1335"/>
      <c r="R80" s="1335"/>
      <c r="S80" s="1335"/>
      <c r="T80" s="1335"/>
      <c r="U80" s="1336"/>
      <c r="V80" s="1336"/>
      <c r="W80" s="235"/>
      <c r="Y80" s="228"/>
      <c r="Z80" s="228"/>
      <c r="AA80" s="229"/>
      <c r="AB80" s="229"/>
      <c r="AC80" s="229"/>
      <c r="AD80" s="229"/>
      <c r="AE80" s="230"/>
    </row>
    <row r="81" spans="23:23" ht="13.2">
      <c r="W81" s="235"/>
    </row>
  </sheetData>
  <mergeCells count="510">
    <mergeCell ref="A2:AE2"/>
    <mergeCell ref="A3:B3"/>
    <mergeCell ref="C3:D3"/>
    <mergeCell ref="E3:G3"/>
    <mergeCell ref="I3:J3"/>
    <mergeCell ref="K3:L3"/>
    <mergeCell ref="M3:O3"/>
    <mergeCell ref="Q3:R3"/>
    <mergeCell ref="S3:T3"/>
    <mergeCell ref="U3:W3"/>
    <mergeCell ref="Y3:Z3"/>
    <mergeCell ref="AA3:AB3"/>
    <mergeCell ref="AC3:AE3"/>
    <mergeCell ref="A4:G4"/>
    <mergeCell ref="I4:J5"/>
    <mergeCell ref="K4:L4"/>
    <mergeCell ref="M4:N4"/>
    <mergeCell ref="Q4:W4"/>
    <mergeCell ref="Y4:AA4"/>
    <mergeCell ref="AC4:AD4"/>
    <mergeCell ref="Y5:AA5"/>
    <mergeCell ref="AC5:AD5"/>
    <mergeCell ref="I6:J7"/>
    <mergeCell ref="K6:L6"/>
    <mergeCell ref="M6:N6"/>
    <mergeCell ref="Q6:R6"/>
    <mergeCell ref="U6:V6"/>
    <mergeCell ref="Y6:AA6"/>
    <mergeCell ref="AC6:AD6"/>
    <mergeCell ref="K7:L7"/>
    <mergeCell ref="K5:L5"/>
    <mergeCell ref="M5:N5"/>
    <mergeCell ref="Q5:T5"/>
    <mergeCell ref="U5:V5"/>
    <mergeCell ref="M7:N7"/>
    <mergeCell ref="Q7:R7"/>
    <mergeCell ref="U7:V7"/>
    <mergeCell ref="Y7:AA7"/>
    <mergeCell ref="AC7:AD7"/>
    <mergeCell ref="I8:J10"/>
    <mergeCell ref="K8:L8"/>
    <mergeCell ref="M8:N8"/>
    <mergeCell ref="Q8:R8"/>
    <mergeCell ref="U8:V8"/>
    <mergeCell ref="Y8:AE8"/>
    <mergeCell ref="K9:L9"/>
    <mergeCell ref="M9:N9"/>
    <mergeCell ref="Q9:T9"/>
    <mergeCell ref="U9:V9"/>
    <mergeCell ref="Y9:AB9"/>
    <mergeCell ref="AC9:AD9"/>
    <mergeCell ref="K10:L10"/>
    <mergeCell ref="M10:N10"/>
    <mergeCell ref="Q10:R10"/>
    <mergeCell ref="U10:V10"/>
    <mergeCell ref="Y10:AA10"/>
    <mergeCell ref="AC10:AD10"/>
    <mergeCell ref="I11:O11"/>
    <mergeCell ref="Q11:R11"/>
    <mergeCell ref="U11:V11"/>
    <mergeCell ref="Y11:AB11"/>
    <mergeCell ref="AC11:AD11"/>
    <mergeCell ref="I12:L12"/>
    <mergeCell ref="M12:N12"/>
    <mergeCell ref="Q12:T12"/>
    <mergeCell ref="U12:V12"/>
    <mergeCell ref="Y12:Z12"/>
    <mergeCell ref="AC12:AD12"/>
    <mergeCell ref="I13:K15"/>
    <mergeCell ref="M13:N13"/>
    <mergeCell ref="Q13:T13"/>
    <mergeCell ref="U13:V13"/>
    <mergeCell ref="Y13:AB13"/>
    <mergeCell ref="AC13:AD13"/>
    <mergeCell ref="M14:N14"/>
    <mergeCell ref="Q14:T14"/>
    <mergeCell ref="U14:V14"/>
    <mergeCell ref="A16:A18"/>
    <mergeCell ref="C16:D16"/>
    <mergeCell ref="E16:F16"/>
    <mergeCell ref="I16:J17"/>
    <mergeCell ref="K16:L16"/>
    <mergeCell ref="M16:N16"/>
    <mergeCell ref="Y14:AA14"/>
    <mergeCell ref="AC14:AD14"/>
    <mergeCell ref="A15:B15"/>
    <mergeCell ref="E15:F15"/>
    <mergeCell ref="M15:N15"/>
    <mergeCell ref="Q15:T15"/>
    <mergeCell ref="U15:V15"/>
    <mergeCell ref="Y15:AB15"/>
    <mergeCell ref="AC15:AD15"/>
    <mergeCell ref="A5:A14"/>
    <mergeCell ref="C5:D5"/>
    <mergeCell ref="Q16:R16"/>
    <mergeCell ref="S16:T16"/>
    <mergeCell ref="U16:V16"/>
    <mergeCell ref="Y16:AA16"/>
    <mergeCell ref="AC16:AD16"/>
    <mergeCell ref="C17:D17"/>
    <mergeCell ref="E17:F17"/>
    <mergeCell ref="K17:L17"/>
    <mergeCell ref="M17:N17"/>
    <mergeCell ref="Y17:Z17"/>
    <mergeCell ref="AA17:AB17"/>
    <mergeCell ref="AC17:AD17"/>
    <mergeCell ref="I18:J18"/>
    <mergeCell ref="M18:N18"/>
    <mergeCell ref="Q18:R18"/>
    <mergeCell ref="S18:T18"/>
    <mergeCell ref="U18:V18"/>
    <mergeCell ref="Y18:AA18"/>
    <mergeCell ref="AC18:AD18"/>
    <mergeCell ref="A19:A29"/>
    <mergeCell ref="C19:D19"/>
    <mergeCell ref="E19:F19"/>
    <mergeCell ref="I19:O19"/>
    <mergeCell ref="Y19:AA19"/>
    <mergeCell ref="AC19:AD19"/>
    <mergeCell ref="C20:D20"/>
    <mergeCell ref="E20:F20"/>
    <mergeCell ref="I20:J20"/>
    <mergeCell ref="M20:N20"/>
    <mergeCell ref="AC21:AD21"/>
    <mergeCell ref="I22:K22"/>
    <mergeCell ref="M22:N22"/>
    <mergeCell ref="Q22:S22"/>
    <mergeCell ref="U22:V22"/>
    <mergeCell ref="Y22:AA22"/>
    <mergeCell ref="AC22:AD22"/>
    <mergeCell ref="Q20:R20"/>
    <mergeCell ref="U20:V20"/>
    <mergeCell ref="Y20:Z20"/>
    <mergeCell ref="AC20:AD20"/>
    <mergeCell ref="I21:J21"/>
    <mergeCell ref="M21:N21"/>
    <mergeCell ref="Q21:R21"/>
    <mergeCell ref="U21:V21"/>
    <mergeCell ref="Y21:Z21"/>
    <mergeCell ref="AA21:AB21"/>
    <mergeCell ref="I23:K23"/>
    <mergeCell ref="M23:N23"/>
    <mergeCell ref="Q23:R23"/>
    <mergeCell ref="Y23:AA23"/>
    <mergeCell ref="AC23:AD23"/>
    <mergeCell ref="I24:L24"/>
    <mergeCell ref="M24:N24"/>
    <mergeCell ref="Q24:S24"/>
    <mergeCell ref="U24:V24"/>
    <mergeCell ref="Y24:AA24"/>
    <mergeCell ref="AC24:AD24"/>
    <mergeCell ref="I25:L25"/>
    <mergeCell ref="M25:N25"/>
    <mergeCell ref="Q25:Q28"/>
    <mergeCell ref="S25:T25"/>
    <mergeCell ref="U25:V25"/>
    <mergeCell ref="Y25:AB25"/>
    <mergeCell ref="AC25:AD25"/>
    <mergeCell ref="I26:K26"/>
    <mergeCell ref="M26:N26"/>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A30:G30"/>
    <mergeCell ref="I30:K30"/>
    <mergeCell ref="M30:N30"/>
    <mergeCell ref="Q30:Q31"/>
    <mergeCell ref="Y30:Z30"/>
    <mergeCell ref="AC30:AD30"/>
    <mergeCell ref="A31:B32"/>
    <mergeCell ref="C31:D31"/>
    <mergeCell ref="E31:F31"/>
    <mergeCell ref="I31:O31"/>
    <mergeCell ref="AC31:AD31"/>
    <mergeCell ref="C32:D32"/>
    <mergeCell ref="E32:F32"/>
    <mergeCell ref="I32:K32"/>
    <mergeCell ref="M32:N32"/>
    <mergeCell ref="Q32:R32"/>
    <mergeCell ref="U32:V32"/>
    <mergeCell ref="Y32:Z32"/>
    <mergeCell ref="AC32:AD32"/>
    <mergeCell ref="U35:V35"/>
    <mergeCell ref="Y35:AA35"/>
    <mergeCell ref="AC35:AD35"/>
    <mergeCell ref="U33:V33"/>
    <mergeCell ref="Y33:Z33"/>
    <mergeCell ref="AC33:AD33"/>
    <mergeCell ref="C34:D34"/>
    <mergeCell ref="E34:F34"/>
    <mergeCell ref="I34:L34"/>
    <mergeCell ref="M34:N34"/>
    <mergeCell ref="Q34:S34"/>
    <mergeCell ref="U34:V34"/>
    <mergeCell ref="Y34:Z34"/>
    <mergeCell ref="C33:D33"/>
    <mergeCell ref="E33:F33"/>
    <mergeCell ref="I33:K33"/>
    <mergeCell ref="M33:N33"/>
    <mergeCell ref="Q33:R33"/>
    <mergeCell ref="AC34:AD34"/>
    <mergeCell ref="A33:B34"/>
    <mergeCell ref="Y36:Z36"/>
    <mergeCell ref="AC36:AD36"/>
    <mergeCell ref="A37:B37"/>
    <mergeCell ref="C37:D37"/>
    <mergeCell ref="E37:F37"/>
    <mergeCell ref="I37:L37"/>
    <mergeCell ref="M37:N37"/>
    <mergeCell ref="Q37:T37"/>
    <mergeCell ref="U37:V37"/>
    <mergeCell ref="Y37:Z37"/>
    <mergeCell ref="C36:D36"/>
    <mergeCell ref="E36:F36"/>
    <mergeCell ref="I36:L36"/>
    <mergeCell ref="M36:N36"/>
    <mergeCell ref="Q36:S36"/>
    <mergeCell ref="U36:V36"/>
    <mergeCell ref="AC37:AD37"/>
    <mergeCell ref="A35:B36"/>
    <mergeCell ref="C35:D35"/>
    <mergeCell ref="E35:F35"/>
    <mergeCell ref="I35:L35"/>
    <mergeCell ref="M35:N35"/>
    <mergeCell ref="Q35:R35"/>
    <mergeCell ref="A38:B38"/>
    <mergeCell ref="C38:D38"/>
    <mergeCell ref="E38:F38"/>
    <mergeCell ref="I38:L38"/>
    <mergeCell ref="M38:N38"/>
    <mergeCell ref="Q38:T38"/>
    <mergeCell ref="U38:V38"/>
    <mergeCell ref="Y38:AA38"/>
    <mergeCell ref="AC38:AD38"/>
    <mergeCell ref="U39:V39"/>
    <mergeCell ref="Y39:AA39"/>
    <mergeCell ref="AC39:AD39"/>
    <mergeCell ref="A40:B40"/>
    <mergeCell ref="E40:F40"/>
    <mergeCell ref="I40:L40"/>
    <mergeCell ref="M40:N40"/>
    <mergeCell ref="Q40:T40"/>
    <mergeCell ref="U40:V40"/>
    <mergeCell ref="Y40:Z40"/>
    <mergeCell ref="A39:B39"/>
    <mergeCell ref="C39:D39"/>
    <mergeCell ref="E39:F39"/>
    <mergeCell ref="I39:L39"/>
    <mergeCell ref="M39:N39"/>
    <mergeCell ref="Q39:T39"/>
    <mergeCell ref="AC40:AD40"/>
    <mergeCell ref="A41:G41"/>
    <mergeCell ref="I41:L41"/>
    <mergeCell ref="M41:N41"/>
    <mergeCell ref="Q41:R41"/>
    <mergeCell ref="S41:T41"/>
    <mergeCell ref="U41:V41"/>
    <mergeCell ref="Y41:Z41"/>
    <mergeCell ref="AC41:AD41"/>
    <mergeCell ref="A42:B47"/>
    <mergeCell ref="C42:D42"/>
    <mergeCell ref="E42:F42"/>
    <mergeCell ref="I42:L42"/>
    <mergeCell ref="M42:N42"/>
    <mergeCell ref="Q42:R42"/>
    <mergeCell ref="C45:D45"/>
    <mergeCell ref="E45:F45"/>
    <mergeCell ref="I45:K45"/>
    <mergeCell ref="M45:N45"/>
    <mergeCell ref="S42:T42"/>
    <mergeCell ref="U42:V42"/>
    <mergeCell ref="Y42:Z42"/>
    <mergeCell ref="AC42:AD42"/>
    <mergeCell ref="C43:D43"/>
    <mergeCell ref="E43:F43"/>
    <mergeCell ref="I43:O43"/>
    <mergeCell ref="Q43:T43"/>
    <mergeCell ref="U43:V43"/>
    <mergeCell ref="Y43:Z43"/>
    <mergeCell ref="AC43:AD43"/>
    <mergeCell ref="C44:D44"/>
    <mergeCell ref="E44:F44"/>
    <mergeCell ref="I44:L44"/>
    <mergeCell ref="M44:N44"/>
    <mergeCell ref="Q44:R44"/>
    <mergeCell ref="S44:T44"/>
    <mergeCell ref="U44:V44"/>
    <mergeCell ref="Y44:Z45"/>
    <mergeCell ref="AC44:AD44"/>
    <mergeCell ref="Q45:R45"/>
    <mergeCell ref="S45:T45"/>
    <mergeCell ref="U45:V45"/>
    <mergeCell ref="AC45:AD45"/>
    <mergeCell ref="C46:D46"/>
    <mergeCell ref="E46:F46"/>
    <mergeCell ref="I46:J46"/>
    <mergeCell ref="M46:N46"/>
    <mergeCell ref="Q46:R46"/>
    <mergeCell ref="S46:T46"/>
    <mergeCell ref="U46:V46"/>
    <mergeCell ref="Y46:Z46"/>
    <mergeCell ref="AC46:AD46"/>
    <mergeCell ref="C47:D47"/>
    <mergeCell ref="E47:F47"/>
    <mergeCell ref="I47:J47"/>
    <mergeCell ref="M47:N47"/>
    <mergeCell ref="Q47:S48"/>
    <mergeCell ref="U47:V47"/>
    <mergeCell ref="Y47:AE47"/>
    <mergeCell ref="I48:J48"/>
    <mergeCell ref="M48:N48"/>
    <mergeCell ref="U48:V48"/>
    <mergeCell ref="Y48:Z48"/>
    <mergeCell ref="AC48:AD48"/>
    <mergeCell ref="E49:F49"/>
    <mergeCell ref="I49:J49"/>
    <mergeCell ref="M49:N49"/>
    <mergeCell ref="Q49:T49"/>
    <mergeCell ref="U49:V49"/>
    <mergeCell ref="Y49:AA49"/>
    <mergeCell ref="AC49:AD49"/>
    <mergeCell ref="A50:B50"/>
    <mergeCell ref="C50:D50"/>
    <mergeCell ref="E50:F50"/>
    <mergeCell ref="I50:J50"/>
    <mergeCell ref="M50:N50"/>
    <mergeCell ref="Q50:R50"/>
    <mergeCell ref="U50:V50"/>
    <mergeCell ref="Y50:AA50"/>
    <mergeCell ref="A52:B52"/>
    <mergeCell ref="C52:D52"/>
    <mergeCell ref="E52:F52"/>
    <mergeCell ref="I52:J52"/>
    <mergeCell ref="M52:N52"/>
    <mergeCell ref="Q52:R52"/>
    <mergeCell ref="AC50:AD50"/>
    <mergeCell ref="I51:J51"/>
    <mergeCell ref="M51:N51"/>
    <mergeCell ref="Q51:T51"/>
    <mergeCell ref="U51:V51"/>
    <mergeCell ref="Y51:AA51"/>
    <mergeCell ref="AC51:AD51"/>
    <mergeCell ref="I54:L54"/>
    <mergeCell ref="M54:N54"/>
    <mergeCell ref="Q54:T54"/>
    <mergeCell ref="U54:V54"/>
    <mergeCell ref="Y54:Z54"/>
    <mergeCell ref="AC54:AD54"/>
    <mergeCell ref="Y52:Z52"/>
    <mergeCell ref="AC52:AD52"/>
    <mergeCell ref="I53:J53"/>
    <mergeCell ref="M53:N53"/>
    <mergeCell ref="Q53:R53"/>
    <mergeCell ref="U53:V53"/>
    <mergeCell ref="Y53:Z53"/>
    <mergeCell ref="AC53:AD53"/>
    <mergeCell ref="Y55:AE55"/>
    <mergeCell ref="A56:D56"/>
    <mergeCell ref="E56:F56"/>
    <mergeCell ref="M56:N56"/>
    <mergeCell ref="Q56:S56"/>
    <mergeCell ref="U56:V56"/>
    <mergeCell ref="Y56:AB56"/>
    <mergeCell ref="AC56:AD56"/>
    <mergeCell ref="A55:D55"/>
    <mergeCell ref="E55:F55"/>
    <mergeCell ref="I55:J55"/>
    <mergeCell ref="M55:N55"/>
    <mergeCell ref="Q55:S55"/>
    <mergeCell ref="U55:V55"/>
    <mergeCell ref="Y57:AB57"/>
    <mergeCell ref="AC57:AD57"/>
    <mergeCell ref="A58:D58"/>
    <mergeCell ref="E58:F58"/>
    <mergeCell ref="I58:J58"/>
    <mergeCell ref="M58:N58"/>
    <mergeCell ref="Q58:R58"/>
    <mergeCell ref="U58:V58"/>
    <mergeCell ref="Y58:AB58"/>
    <mergeCell ref="AC58:AD58"/>
    <mergeCell ref="A57:D57"/>
    <mergeCell ref="E57:F57"/>
    <mergeCell ref="I57:K57"/>
    <mergeCell ref="M57:N57"/>
    <mergeCell ref="Q57:S57"/>
    <mergeCell ref="U57:V57"/>
    <mergeCell ref="Y59:AA59"/>
    <mergeCell ref="AC59:AD59"/>
    <mergeCell ref="A60:D60"/>
    <mergeCell ref="E60:F60"/>
    <mergeCell ref="I60:J60"/>
    <mergeCell ref="M60:N60"/>
    <mergeCell ref="Q60:S60"/>
    <mergeCell ref="U60:V60"/>
    <mergeCell ref="Y60:Z60"/>
    <mergeCell ref="AC60:AD60"/>
    <mergeCell ref="A59:D59"/>
    <mergeCell ref="E59:F59"/>
    <mergeCell ref="I59:J59"/>
    <mergeCell ref="M59:N59"/>
    <mergeCell ref="Q59:S59"/>
    <mergeCell ref="U59:V59"/>
    <mergeCell ref="AC61:AD61"/>
    <mergeCell ref="A62:D62"/>
    <mergeCell ref="E62:F62"/>
    <mergeCell ref="I62:K62"/>
    <mergeCell ref="M62:N62"/>
    <mergeCell ref="Q62:R62"/>
    <mergeCell ref="U62:V62"/>
    <mergeCell ref="A61:G61"/>
    <mergeCell ref="I61:K61"/>
    <mergeCell ref="M61:N61"/>
    <mergeCell ref="Q61:S61"/>
    <mergeCell ref="U61:V61"/>
    <mergeCell ref="Y61:AB61"/>
    <mergeCell ref="A63:G63"/>
    <mergeCell ref="I63:K63"/>
    <mergeCell ref="M63:N63"/>
    <mergeCell ref="Q63:R63"/>
    <mergeCell ref="U63:V63"/>
    <mergeCell ref="A64:B66"/>
    <mergeCell ref="C64:D64"/>
    <mergeCell ref="E64:F64"/>
    <mergeCell ref="I64:J64"/>
    <mergeCell ref="M64:N64"/>
    <mergeCell ref="U66:V66"/>
    <mergeCell ref="Q64:S64"/>
    <mergeCell ref="U64:V64"/>
    <mergeCell ref="C65:D65"/>
    <mergeCell ref="E65:F65"/>
    <mergeCell ref="I65:J65"/>
    <mergeCell ref="M65:N65"/>
    <mergeCell ref="Q65:S65"/>
    <mergeCell ref="U65:V65"/>
    <mergeCell ref="A67:B67"/>
    <mergeCell ref="C67:D67"/>
    <mergeCell ref="E67:F67"/>
    <mergeCell ref="I67:K67"/>
    <mergeCell ref="M67:N67"/>
    <mergeCell ref="Q67:S67"/>
    <mergeCell ref="C66:D66"/>
    <mergeCell ref="E66:F66"/>
    <mergeCell ref="I66:J66"/>
    <mergeCell ref="M66:N66"/>
    <mergeCell ref="Q66:S66"/>
    <mergeCell ref="U67:V67"/>
    <mergeCell ref="Y68:AD68"/>
    <mergeCell ref="Y69:Z69"/>
    <mergeCell ref="AA69:AB69"/>
    <mergeCell ref="AC69:AE69"/>
    <mergeCell ref="C70:D70"/>
    <mergeCell ref="E70:G70"/>
    <mergeCell ref="I70:J70"/>
    <mergeCell ref="K70:L70"/>
    <mergeCell ref="M70:O70"/>
    <mergeCell ref="E72:F72"/>
    <mergeCell ref="I72:J72"/>
    <mergeCell ref="M72:N72"/>
    <mergeCell ref="Q72:T72"/>
    <mergeCell ref="U72:V72"/>
    <mergeCell ref="Y72:AE72"/>
    <mergeCell ref="Q70:R70"/>
    <mergeCell ref="S70:T70"/>
    <mergeCell ref="U70:W70"/>
    <mergeCell ref="Y70:AE70"/>
    <mergeCell ref="A71:W71"/>
    <mergeCell ref="Y71:Z71"/>
    <mergeCell ref="AC71:AD71"/>
    <mergeCell ref="U73:V73"/>
    <mergeCell ref="Y73:Z74"/>
    <mergeCell ref="AC73:AD73"/>
    <mergeCell ref="A74:B74"/>
    <mergeCell ref="C74:D74"/>
    <mergeCell ref="E74:F74"/>
    <mergeCell ref="I74:J74"/>
    <mergeCell ref="K74:L74"/>
    <mergeCell ref="M74:N74"/>
    <mergeCell ref="AC74:AD74"/>
    <mergeCell ref="A73:B73"/>
    <mergeCell ref="C73:D73"/>
    <mergeCell ref="E73:F73"/>
    <mergeCell ref="I73:J73"/>
    <mergeCell ref="M73:N73"/>
    <mergeCell ref="Q73:T73"/>
    <mergeCell ref="I80:L80"/>
    <mergeCell ref="M80:N80"/>
    <mergeCell ref="Q80:T80"/>
    <mergeCell ref="U80:V80"/>
    <mergeCell ref="R77:S77"/>
    <mergeCell ref="T77:U77"/>
    <mergeCell ref="Q78:T78"/>
    <mergeCell ref="U78:V78"/>
    <mergeCell ref="I79:J79"/>
    <mergeCell ref="K79:L79"/>
    <mergeCell ref="M79:N79"/>
    <mergeCell ref="Q79:R79"/>
    <mergeCell ref="S79:T79"/>
    <mergeCell ref="U79:V79"/>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記入例</vt:lpstr>
      <vt:lpstr>データ入力印刷用注文書</vt:lpstr>
      <vt:lpstr>手書き印刷用注文書</vt:lpstr>
      <vt:lpstr>2021年度小・中学校【新版価格】</vt:lpstr>
      <vt:lpstr>2021年度高等学校【新版価格】</vt:lpstr>
      <vt:lpstr>2020年度小・中学校【旧版価格】</vt:lpstr>
      <vt:lpstr>2020年度高等学校【旧版価格】</vt:lpstr>
      <vt:lpstr>2019年度小・中学校【旧版価格】</vt:lpstr>
      <vt:lpstr>2019年度高等学校【旧版価格】</vt:lpstr>
      <vt:lpstr>'2019年度高等学校【旧版価格】'!Print_Area</vt:lpstr>
      <vt:lpstr>'2019年度小・中学校【旧版価格】'!Print_Area</vt:lpstr>
      <vt:lpstr>'2020年度高等学校【旧版価格】'!Print_Area</vt:lpstr>
      <vt:lpstr>'2020年度小・中学校【旧版価格】'!Print_Area</vt:lpstr>
      <vt:lpstr>'2021年度高等学校【新版価格】'!Print_Area</vt:lpstr>
      <vt:lpstr>データ入力印刷用注文書!Print_Area</vt:lpstr>
      <vt:lpstr>記入例!Print_Area</vt:lpstr>
      <vt:lpstr>手書き印刷用注文書!Print_Area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amakazu</dc:creator>
  <cp:lastModifiedBy>satoru.matsueda</cp:lastModifiedBy>
  <cp:lastPrinted>2016-03-04T00:46:19Z</cp:lastPrinted>
  <dcterms:created xsi:type="dcterms:W3CDTF">2005-01-27T04:44:19Z</dcterms:created>
  <dcterms:modified xsi:type="dcterms:W3CDTF">2021-03-17T06:53:06Z</dcterms:modified>
</cp:coreProperties>
</file>